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21.xml" ContentType="application/vnd.ms-excel.controlproperties+xml"/>
  <Override PartName="/xl/ctrlProps/ctrlProp22.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23.xml" ContentType="application/vnd.ms-excel.controlproperties+xml"/>
  <Override PartName="/xl/ctrlProps/ctrlProp24.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25.xml" ContentType="application/vnd.ms-excel.controlproperties+xml"/>
  <Override PartName="/xl/ctrlProps/ctrlProp26.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29.xml" ContentType="application/vnd.ms-excel.controlproperties+xml"/>
  <Override PartName="/xl/ctrlProps/ctrlProp30.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31.xml" ContentType="application/vnd.ms-excel.controlproperties+xml"/>
  <Override PartName="/xl/ctrlProps/ctrlProp32.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33.xml" ContentType="application/vnd.ms-excel.controlproperties+xml"/>
  <Override PartName="/xl/ctrlProps/ctrlProp34.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35.xml" ContentType="application/vnd.ms-excel.controlproperties+xml"/>
  <Override PartName="/xl/ctrlProps/ctrlProp36.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37.xml" ContentType="application/vnd.ms-excel.controlproperties+xml"/>
  <Override PartName="/xl/ctrlProps/ctrlProp38.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39.xml" ContentType="application/vnd.ms-excel.controlproperties+xml"/>
  <Override PartName="/xl/ctrlProps/ctrlProp40.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41.xml" ContentType="application/vnd.ms-excel.controlproperties+xml"/>
  <Override PartName="/xl/ctrlProps/ctrlProp42.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45.xml" ContentType="application/vnd.ms-excel.controlproperties+xml"/>
  <Override PartName="/xl/ctrlProps/ctrlProp46.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47.xml" ContentType="application/vnd.ms-excel.controlproperties+xml"/>
  <Override PartName="/xl/ctrlProps/ctrlProp48.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49.xml" ContentType="application/vnd.ms-excel.controlproperties+xml"/>
  <Override PartName="/xl/ctrlProps/ctrlProp50.xml" ContentType="application/vnd.ms-excel.controlproperties+xml"/>
  <Override PartName="/xl/comments26.xml" ContentType="application/vnd.openxmlformats-officedocument.spreadsheetml.comments+xml"/>
  <Override PartName="/xl/drawings/drawing27.xml" ContentType="application/vnd.openxmlformats-officedocument.drawing+xml"/>
  <Override PartName="/xl/ctrlProps/ctrlProp51.xml" ContentType="application/vnd.ms-excel.controlproperties+xml"/>
  <Override PartName="/xl/ctrlProps/ctrlProp52.xml" ContentType="application/vnd.ms-excel.controlproperties+xml"/>
  <Override PartName="/xl/comments27.xml" ContentType="application/vnd.openxmlformats-officedocument.spreadsheetml.comments+xml"/>
  <Override PartName="/xl/drawings/drawing28.xml" ContentType="application/vnd.openxmlformats-officedocument.drawing+xml"/>
  <Override PartName="/xl/ctrlProps/ctrlProp53.xml" ContentType="application/vnd.ms-excel.controlproperties+xml"/>
  <Override PartName="/xl/ctrlProps/ctrlProp54.xml" ContentType="application/vnd.ms-excel.controlproperties+xml"/>
  <Override PartName="/xl/comments28.xml" ContentType="application/vnd.openxmlformats-officedocument.spreadsheetml.comments+xml"/>
  <Override PartName="/xl/drawings/drawing29.xml" ContentType="application/vnd.openxmlformats-officedocument.drawing+xml"/>
  <Override PartName="/xl/ctrlProps/ctrlProp55.xml" ContentType="application/vnd.ms-excel.controlproperties+xml"/>
  <Override PartName="/xl/ctrlProps/ctrlProp56.xml" ContentType="application/vnd.ms-excel.controlproperties+xml"/>
  <Override PartName="/xl/comments29.xml" ContentType="application/vnd.openxmlformats-officedocument.spreadsheetml.comments+xml"/>
  <Override PartName="/xl/drawings/drawing30.xml" ContentType="application/vnd.openxmlformats-officedocument.drawing+xml"/>
  <Override PartName="/xl/ctrlProps/ctrlProp57.xml" ContentType="application/vnd.ms-excel.controlproperties+xml"/>
  <Override PartName="/xl/ctrlProps/ctrlProp58.xml" ContentType="application/vnd.ms-excel.controlproperties+xml"/>
  <Override PartName="/xl/comments30.xml" ContentType="application/vnd.openxmlformats-officedocument.spreadsheetml.comments+xml"/>
  <Override PartName="/xl/drawings/drawing31.xml" ContentType="application/vnd.openxmlformats-officedocument.drawing+xml"/>
  <Override PartName="/xl/ctrlProps/ctrlProp59.xml" ContentType="application/vnd.ms-excel.controlproperties+xml"/>
  <Override PartName="/xl/ctrlProps/ctrlProp60.xml" ContentType="application/vnd.ms-excel.controlproperties+xml"/>
  <Override PartName="/xl/comments31.xml" ContentType="application/vnd.openxmlformats-officedocument.spreadsheetml.comments+xml"/>
  <Override PartName="/xl/drawings/drawing32.xml" ContentType="application/vnd.openxmlformats-officedocument.drawing+xml"/>
  <Override PartName="/xl/ctrlProps/ctrlProp61.xml" ContentType="application/vnd.ms-excel.controlproperties+xml"/>
  <Override PartName="/xl/ctrlProps/ctrlProp62.xml" ContentType="application/vnd.ms-excel.controlproperties+xml"/>
  <Override PartName="/xl/comments32.xml" ContentType="application/vnd.openxmlformats-officedocument.spreadsheetml.comments+xml"/>
  <Override PartName="/xl/drawings/drawing33.xml" ContentType="application/vnd.openxmlformats-officedocument.drawing+xml"/>
  <Override PartName="/xl/ctrlProps/ctrlProp63.xml" ContentType="application/vnd.ms-excel.controlproperties+xml"/>
  <Override PartName="/xl/ctrlProps/ctrlProp64.xml" ContentType="application/vnd.ms-excel.controlproperties+xml"/>
  <Override PartName="/xl/comments33.xml" ContentType="application/vnd.openxmlformats-officedocument.spreadsheetml.comments+xml"/>
  <Override PartName="/xl/drawings/drawing34.xml" ContentType="application/vnd.openxmlformats-officedocument.drawing+xml"/>
  <Override PartName="/xl/ctrlProps/ctrlProp65.xml" ContentType="application/vnd.ms-excel.controlproperties+xml"/>
  <Override PartName="/xl/ctrlProps/ctrlProp66.xml" ContentType="application/vnd.ms-excel.controlproperties+xml"/>
  <Override PartName="/xl/comments34.xml" ContentType="application/vnd.openxmlformats-officedocument.spreadsheetml.comments+xml"/>
  <Override PartName="/xl/drawings/drawing35.xml" ContentType="application/vnd.openxmlformats-officedocument.drawing+xml"/>
  <Override PartName="/xl/ctrlProps/ctrlProp67.xml" ContentType="application/vnd.ms-excel.controlproperties+xml"/>
  <Override PartName="/xl/ctrlProps/ctrlProp68.xml" ContentType="application/vnd.ms-excel.controlproperties+xml"/>
  <Override PartName="/xl/comments35.xml" ContentType="application/vnd.openxmlformats-officedocument.spreadsheetml.comments+xml"/>
  <Override PartName="/xl/drawings/drawing36.xml" ContentType="application/vnd.openxmlformats-officedocument.drawing+xml"/>
  <Override PartName="/xl/ctrlProps/ctrlProp69.xml" ContentType="application/vnd.ms-excel.controlproperties+xml"/>
  <Override PartName="/xl/ctrlProps/ctrlProp70.xml" ContentType="application/vnd.ms-excel.controlproperties+xml"/>
  <Override PartName="/xl/comments36.xml" ContentType="application/vnd.openxmlformats-officedocument.spreadsheetml.comments+xml"/>
  <Override PartName="/xl/drawings/drawing37.xml" ContentType="application/vnd.openxmlformats-officedocument.drawing+xml"/>
  <Override PartName="/xl/ctrlProps/ctrlProp71.xml" ContentType="application/vnd.ms-excel.controlproperties+xml"/>
  <Override PartName="/xl/ctrlProps/ctrlProp72.xml" ContentType="application/vnd.ms-excel.controlproperties+xml"/>
  <Override PartName="/xl/comments37.xml" ContentType="application/vnd.openxmlformats-officedocument.spreadsheetml.comments+xml"/>
  <Override PartName="/xl/drawings/drawing38.xml" ContentType="application/vnd.openxmlformats-officedocument.drawing+xml"/>
  <Override PartName="/xl/ctrlProps/ctrlProp73.xml" ContentType="application/vnd.ms-excel.controlproperties+xml"/>
  <Override PartName="/xl/ctrlProps/ctrlProp74.xml" ContentType="application/vnd.ms-excel.controlproperties+xml"/>
  <Override PartName="/xl/comments38.xml" ContentType="application/vnd.openxmlformats-officedocument.spreadsheetml.comments+xml"/>
  <Override PartName="/xl/drawings/drawing39.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39.xml" ContentType="application/vnd.openxmlformats-officedocument.spreadsheetml.comments+xml"/>
  <Override PartName="/xl/drawings/drawing40.xml" ContentType="application/vnd.openxmlformats-officedocument.drawing+xml"/>
  <Override PartName="/xl/ctrlProps/ctrlProp77.xml" ContentType="application/vnd.ms-excel.controlproperties+xml"/>
  <Override PartName="/xl/ctrlProps/ctrlProp78.xml" ContentType="application/vnd.ms-excel.controlproperties+xml"/>
  <Override PartName="/xl/comments40.xml" ContentType="application/vnd.openxmlformats-officedocument.spreadsheetml.comments+xml"/>
  <Override PartName="/xl/drawings/drawing41.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41.xml" ContentType="application/vnd.openxmlformats-officedocument.spreadsheetml.comments+xml"/>
  <Override PartName="/xl/drawings/drawing42.xml" ContentType="application/vnd.openxmlformats-officedocument.drawing+xml"/>
  <Override PartName="/xl/ctrlProps/ctrlProp81.xml" ContentType="application/vnd.ms-excel.controlproperties+xml"/>
  <Override PartName="/xl/ctrlProps/ctrlProp82.xml" ContentType="application/vnd.ms-excel.controlproperties+xml"/>
  <Override PartName="/xl/comments42.xml" ContentType="application/vnd.openxmlformats-officedocument.spreadsheetml.comments+xml"/>
  <Override PartName="/xl/drawings/drawing43.xml" ContentType="application/vnd.openxmlformats-officedocument.drawing+xml"/>
  <Override PartName="/xl/ctrlProps/ctrlProp83.xml" ContentType="application/vnd.ms-excel.controlproperties+xml"/>
  <Override PartName="/xl/ctrlProps/ctrlProp84.xml" ContentType="application/vnd.ms-excel.controlproperties+xml"/>
  <Override PartName="/xl/comments43.xml" ContentType="application/vnd.openxmlformats-officedocument.spreadsheetml.comments+xml"/>
  <Override PartName="/xl/drawings/drawing44.xml" ContentType="application/vnd.openxmlformats-officedocument.drawing+xml"/>
  <Override PartName="/xl/ctrlProps/ctrlProp85.xml" ContentType="application/vnd.ms-excel.controlproperties+xml"/>
  <Override PartName="/xl/ctrlProps/ctrlProp86.xml" ContentType="application/vnd.ms-excel.controlproperties+xml"/>
  <Override PartName="/xl/comments44.xml" ContentType="application/vnd.openxmlformats-officedocument.spreadsheetml.comments+xml"/>
  <Override PartName="/xl/drawings/drawing45.xml" ContentType="application/vnd.openxmlformats-officedocument.drawing+xml"/>
  <Override PartName="/xl/ctrlProps/ctrlProp87.xml" ContentType="application/vnd.ms-excel.controlproperties+xml"/>
  <Override PartName="/xl/ctrlProps/ctrlProp88.xml" ContentType="application/vnd.ms-excel.controlproperties+xml"/>
  <Override PartName="/xl/comments45.xml" ContentType="application/vnd.openxmlformats-officedocument.spreadsheetml.comments+xml"/>
  <Override PartName="/xl/drawings/drawing46.xml" ContentType="application/vnd.openxmlformats-officedocument.drawing+xml"/>
  <Override PartName="/xl/ctrlProps/ctrlProp89.xml" ContentType="application/vnd.ms-excel.controlproperties+xml"/>
  <Override PartName="/xl/ctrlProps/ctrlProp90.xml" ContentType="application/vnd.ms-excel.controlproperties+xml"/>
  <Override PartName="/xl/comments46.xml" ContentType="application/vnd.openxmlformats-officedocument.spreadsheetml.comments+xml"/>
  <Override PartName="/xl/drawings/drawing47.xml" ContentType="application/vnd.openxmlformats-officedocument.drawing+xml"/>
  <Override PartName="/xl/ctrlProps/ctrlProp91.xml" ContentType="application/vnd.ms-excel.controlproperties+xml"/>
  <Override PartName="/xl/ctrlProps/ctrlProp92.xml" ContentType="application/vnd.ms-excel.controlproperties+xml"/>
  <Override PartName="/xl/comments47.xml" ContentType="application/vnd.openxmlformats-officedocument.spreadsheetml.comments+xml"/>
  <Override PartName="/xl/drawings/drawing48.xml" ContentType="application/vnd.openxmlformats-officedocument.drawing+xml"/>
  <Override PartName="/xl/ctrlProps/ctrlProp93.xml" ContentType="application/vnd.ms-excel.controlproperties+xml"/>
  <Override PartName="/xl/ctrlProps/ctrlProp94.xml" ContentType="application/vnd.ms-excel.controlproperties+xml"/>
  <Override PartName="/xl/comments48.xml" ContentType="application/vnd.openxmlformats-officedocument.spreadsheetml.comments+xml"/>
  <Override PartName="/xl/drawings/drawing49.xml" ContentType="application/vnd.openxmlformats-officedocument.drawing+xml"/>
  <Override PartName="/xl/ctrlProps/ctrlProp95.xml" ContentType="application/vnd.ms-excel.controlproperties+xml"/>
  <Override PartName="/xl/ctrlProps/ctrlProp96.xml" ContentType="application/vnd.ms-excel.controlproperties+xml"/>
  <Override PartName="/xl/comments49.xml" ContentType="application/vnd.openxmlformats-officedocument.spreadsheetml.comments+xml"/>
  <Override PartName="/xl/drawings/drawing50.xml" ContentType="application/vnd.openxmlformats-officedocument.drawing+xml"/>
  <Override PartName="/xl/ctrlProps/ctrlProp97.xml" ContentType="application/vnd.ms-excel.controlproperties+xml"/>
  <Override PartName="/xl/ctrlProps/ctrlProp98.xml" ContentType="application/vnd.ms-excel.controlproperties+xml"/>
  <Override PartName="/xl/comments50.xml" ContentType="application/vnd.openxmlformats-officedocument.spreadsheetml.comments+xml"/>
  <Override PartName="/xl/drawings/drawing51.xml" ContentType="application/vnd.openxmlformats-officedocument.drawing+xml"/>
  <Override PartName="/xl/ctrlProps/ctrlProp99.xml" ContentType="application/vnd.ms-excel.controlproperties+xml"/>
  <Override PartName="/xl/ctrlProps/ctrlProp100.xml" ContentType="application/vnd.ms-excel.controlproperties+xml"/>
  <Override PartName="/xl/comments51.xml" ContentType="application/vnd.openxmlformats-officedocument.spreadsheetml.comments+xml"/>
  <Override PartName="/xl/drawings/drawing52.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omments52.xml" ContentType="application/vnd.openxmlformats-officedocument.spreadsheetml.comments+xml"/>
  <Override PartName="/xl/drawings/drawing53.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omments53.xml" ContentType="application/vnd.openxmlformats-officedocument.spreadsheetml.comments+xml"/>
  <Override PartName="/xl/drawings/drawing54.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omments54.xml" ContentType="application/vnd.openxmlformats-officedocument.spreadsheetml.comments+xml"/>
  <Override PartName="/xl/drawings/drawing5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omments55.xml" ContentType="application/vnd.openxmlformats-officedocument.spreadsheetml.comments+xml"/>
  <Override PartName="/xl/drawings/drawing56.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omments56.xml" ContentType="application/vnd.openxmlformats-officedocument.spreadsheetml.comments+xml"/>
  <Override PartName="/xl/drawings/drawing57.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omments57.xml" ContentType="application/vnd.openxmlformats-officedocument.spreadsheetml.comments+xml"/>
  <Override PartName="/xl/drawings/drawing58.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omments58.xml" ContentType="application/vnd.openxmlformats-officedocument.spreadsheetml.comments+xml"/>
  <Override PartName="/xl/drawings/drawing59.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omments59.xml" ContentType="application/vnd.openxmlformats-officedocument.spreadsheetml.comments+xml"/>
  <Override PartName="/xl/drawings/drawing60.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omments60.xml" ContentType="application/vnd.openxmlformats-officedocument.spreadsheetml.comments+xml"/>
  <Override PartName="/xl/drawings/drawing61.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omments61.xml" ContentType="application/vnd.openxmlformats-officedocument.spreadsheetml.comments+xml"/>
  <Override PartName="/xl/drawings/drawing62.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omments62.xml" ContentType="application/vnd.openxmlformats-officedocument.spreadsheetml.comments+xml"/>
  <Override PartName="/xl/drawings/drawing63.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omments63.xml" ContentType="application/vnd.openxmlformats-officedocument.spreadsheetml.comments+xml"/>
  <Override PartName="/xl/drawings/drawing64.xml" ContentType="application/vnd.openxmlformats-officedocument.drawing+xml"/>
  <Override PartName="/xl/ctrlProps/ctrlProp125.xml" ContentType="application/vnd.ms-excel.controlproperties+xml"/>
  <Override PartName="/xl/ctrlProps/ctrlProp126.xml" ContentType="application/vnd.ms-excel.controlproperties+xml"/>
  <Override PartName="/xl/comments64.xml" ContentType="application/vnd.openxmlformats-officedocument.spreadsheetml.comments+xml"/>
  <Override PartName="/xl/drawings/drawing65.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omments65.xml" ContentType="application/vnd.openxmlformats-officedocument.spreadsheetml.comments+xml"/>
  <Override PartName="/xl/drawings/drawing66.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omments66.xml" ContentType="application/vnd.openxmlformats-officedocument.spreadsheetml.comments+xml"/>
  <Override PartName="/xl/drawings/drawing67.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omments67.xml" ContentType="application/vnd.openxmlformats-officedocument.spreadsheetml.comments+xml"/>
  <Override PartName="/xl/drawings/drawing68.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omments68.xml" ContentType="application/vnd.openxmlformats-officedocument.spreadsheetml.comments+xml"/>
  <Override PartName="/xl/drawings/drawing69.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omments69.xml" ContentType="application/vnd.openxmlformats-officedocument.spreadsheetml.comments+xml"/>
  <Override PartName="/xl/drawings/drawing70.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omments70.xml" ContentType="application/vnd.openxmlformats-officedocument.spreadsheetml.comments+xml"/>
  <Override PartName="/xl/drawings/drawing71.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omments71.xml" ContentType="application/vnd.openxmlformats-officedocument.spreadsheetml.comments+xml"/>
  <Override PartName="/xl/drawings/drawing72.xml" ContentType="application/vnd.openxmlformats-officedocument.drawing+xml"/>
  <Override PartName="/xl/comments7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filecore.his\corp-all\共有用フォルダー\東北新潟法人営業ｸﾞﾙｰﾌﾟ\2027年3月\新潟\介護保険事業費補助金（介護事業所等及び介護施設等に対するサービス継続支援事業）審査等業務\3.交付・実績等各種報告書(案)\"/>
    </mc:Choice>
  </mc:AlternateContent>
  <xr:revisionPtr revIDLastSave="0" documentId="13_ncr:1_{C96DC8C6-9794-4628-9E41-DE94F1A99FDA}" xr6:coauthVersionLast="47" xr6:coauthVersionMax="47" xr10:uidLastSave="{00000000-0000-0000-0000-000000000000}"/>
  <bookViews>
    <workbookView xWindow="-110" yWindow="-110" windowWidth="19420" windowHeight="10300" xr2:uid="{00000000-000D-0000-FFFF-FFFF00000000}"/>
  </bookViews>
  <sheets>
    <sheet name="(はじめにお読み下さい)申請書の使い方" sheetId="30" r:id="rId1"/>
    <sheet name="申請書" sheetId="20" r:id="rId2"/>
    <sheet name="申請額一覧" sheetId="29" r:id="rId3"/>
    <sheet name="振込口座情報" sheetId="32" r:id="rId4"/>
    <sheet name="個票1" sheetId="19" r:id="rId5"/>
    <sheet name="個票2" sheetId="35" r:id="rId6"/>
    <sheet name="個票3" sheetId="36" r:id="rId7"/>
    <sheet name="個票4" sheetId="37" r:id="rId8"/>
    <sheet name="個票5" sheetId="38" r:id="rId9"/>
    <sheet name="個票6" sheetId="39" r:id="rId10"/>
    <sheet name="個票7" sheetId="40" r:id="rId11"/>
    <sheet name="個票8" sheetId="41" r:id="rId12"/>
    <sheet name="個票9" sheetId="42" r:id="rId13"/>
    <sheet name="個票10" sheetId="43" r:id="rId14"/>
    <sheet name="個票11" sheetId="44" r:id="rId15"/>
    <sheet name="個票12" sheetId="45" r:id="rId16"/>
    <sheet name="個票13" sheetId="46" r:id="rId17"/>
    <sheet name="個票14" sheetId="47" r:id="rId18"/>
    <sheet name="個票15" sheetId="48" r:id="rId19"/>
    <sheet name="個票16" sheetId="49" r:id="rId20"/>
    <sheet name="個票17" sheetId="50" r:id="rId21"/>
    <sheet name="個票18" sheetId="51" r:id="rId22"/>
    <sheet name="個票19" sheetId="52" r:id="rId23"/>
    <sheet name="個票20" sheetId="53" r:id="rId24"/>
    <sheet name="個票21" sheetId="54" r:id="rId25"/>
    <sheet name="個票22" sheetId="55" r:id="rId26"/>
    <sheet name="個票23" sheetId="56" r:id="rId27"/>
    <sheet name="個票24" sheetId="57" r:id="rId28"/>
    <sheet name="個票25" sheetId="58" r:id="rId29"/>
    <sheet name="個票26" sheetId="59" r:id="rId30"/>
    <sheet name="個票27" sheetId="60" r:id="rId31"/>
    <sheet name="個票28" sheetId="61" r:id="rId32"/>
    <sheet name="個票29" sheetId="62" r:id="rId33"/>
    <sheet name="個票30" sheetId="63" r:id="rId34"/>
    <sheet name="個票31" sheetId="64" r:id="rId35"/>
    <sheet name="個票32" sheetId="65" r:id="rId36"/>
    <sheet name="個票33" sheetId="66" r:id="rId37"/>
    <sheet name="個票34" sheetId="67" r:id="rId38"/>
    <sheet name="個票35" sheetId="68" r:id="rId39"/>
    <sheet name="個票36" sheetId="69" r:id="rId40"/>
    <sheet name="個票37" sheetId="70" r:id="rId41"/>
    <sheet name="個票38" sheetId="71" r:id="rId42"/>
    <sheet name="個票39" sheetId="72" r:id="rId43"/>
    <sheet name="個票40" sheetId="73" r:id="rId44"/>
    <sheet name="個票41" sheetId="74" r:id="rId45"/>
    <sheet name="個票42" sheetId="75" r:id="rId46"/>
    <sheet name="個票43" sheetId="76" r:id="rId47"/>
    <sheet name="個票44" sheetId="77" r:id="rId48"/>
    <sheet name="個票45" sheetId="78" r:id="rId49"/>
    <sheet name="個票46" sheetId="79" r:id="rId50"/>
    <sheet name="個票47" sheetId="80" r:id="rId51"/>
    <sheet name="個票48" sheetId="81" r:id="rId52"/>
    <sheet name="個票49" sheetId="82" r:id="rId53"/>
    <sheet name="個票50" sheetId="83" r:id="rId54"/>
    <sheet name="個票51" sheetId="84" r:id="rId55"/>
    <sheet name="個票52" sheetId="85" r:id="rId56"/>
    <sheet name="個票53" sheetId="86" r:id="rId57"/>
    <sheet name="個票54" sheetId="87" r:id="rId58"/>
    <sheet name="個票55" sheetId="88" r:id="rId59"/>
    <sheet name="個票56" sheetId="89" r:id="rId60"/>
    <sheet name="個票57" sheetId="90" r:id="rId61"/>
    <sheet name="個票58" sheetId="91" r:id="rId62"/>
    <sheet name="個票59" sheetId="92" r:id="rId63"/>
    <sheet name="個票60" sheetId="93" r:id="rId64"/>
    <sheet name="個票61" sheetId="94" r:id="rId65"/>
    <sheet name="個票62" sheetId="95" r:id="rId66"/>
    <sheet name="個票63" sheetId="96" r:id="rId67"/>
    <sheet name="個票64" sheetId="97" r:id="rId68"/>
    <sheet name="個票65" sheetId="98" r:id="rId69"/>
    <sheet name="個票66" sheetId="99" r:id="rId70"/>
    <sheet name="個票67" sheetId="100" r:id="rId71"/>
    <sheet name="個票68" sheetId="101" r:id="rId72"/>
    <sheet name="個票69" sheetId="102" r:id="rId73"/>
    <sheet name="個票70" sheetId="103" r:id="rId74"/>
    <sheet name="単価表" sheetId="28" state="hidden" r:id="rId75"/>
    <sheet name="重点申請書" sheetId="33" state="hidden" r:id="rId76"/>
    <sheet name="重点申請額一覧" sheetId="34" state="hidden" r:id="rId77"/>
    <sheet name="リスト" sheetId="31" state="hidden" r:id="rId78"/>
  </sheets>
  <definedNames>
    <definedName name="_xlnm.Print_Area" localSheetId="4">個票1!$A$1:$AM$55</definedName>
    <definedName name="_xlnm.Print_Area" localSheetId="13">個票10!$A$1:$AM$55</definedName>
    <definedName name="_xlnm.Print_Area" localSheetId="14">個票11!$A$1:$AM$55</definedName>
    <definedName name="_xlnm.Print_Area" localSheetId="15">個票12!$A$1:$AM$55</definedName>
    <definedName name="_xlnm.Print_Area" localSheetId="16">個票13!$A$1:$AM$55</definedName>
    <definedName name="_xlnm.Print_Area" localSheetId="17">個票14!$A$1:$AM$55</definedName>
    <definedName name="_xlnm.Print_Area" localSheetId="18">個票15!$A$1:$AM$55</definedName>
    <definedName name="_xlnm.Print_Area" localSheetId="19">個票16!$A$1:$AM$55</definedName>
    <definedName name="_xlnm.Print_Area" localSheetId="20">個票17!$A$1:$AM$55</definedName>
    <definedName name="_xlnm.Print_Area" localSheetId="21">個票18!$A$1:$AM$55</definedName>
    <definedName name="_xlnm.Print_Area" localSheetId="22">個票19!$A$1:$AM$55</definedName>
    <definedName name="_xlnm.Print_Area" localSheetId="5">個票2!$A$1:$AM$55</definedName>
    <definedName name="_xlnm.Print_Area" localSheetId="23">個票20!$A$1:$AM$55</definedName>
    <definedName name="_xlnm.Print_Area" localSheetId="24">個票21!$A$1:$AM$55</definedName>
    <definedName name="_xlnm.Print_Area" localSheetId="25">個票22!$A$1:$AM$55</definedName>
    <definedName name="_xlnm.Print_Area" localSheetId="26">個票23!$A$1:$AM$55</definedName>
    <definedName name="_xlnm.Print_Area" localSheetId="27">個票24!$A$1:$AM$55</definedName>
    <definedName name="_xlnm.Print_Area" localSheetId="28">個票25!$A$1:$AM$55</definedName>
    <definedName name="_xlnm.Print_Area" localSheetId="29">個票26!$A$1:$AM$55</definedName>
    <definedName name="_xlnm.Print_Area" localSheetId="30">個票27!$A$1:$AM$55</definedName>
    <definedName name="_xlnm.Print_Area" localSheetId="31">個票28!$A$1:$AM$55</definedName>
    <definedName name="_xlnm.Print_Area" localSheetId="32">個票29!$A$1:$AM$55</definedName>
    <definedName name="_xlnm.Print_Area" localSheetId="6">個票3!$A$1:$AM$55</definedName>
    <definedName name="_xlnm.Print_Area" localSheetId="33">個票30!$A$1:$AM$55</definedName>
    <definedName name="_xlnm.Print_Area" localSheetId="34">個票31!$A$1:$AM$55</definedName>
    <definedName name="_xlnm.Print_Area" localSheetId="35">個票32!$A$1:$AM$55</definedName>
    <definedName name="_xlnm.Print_Area" localSheetId="36">個票33!$A$1:$AM$55</definedName>
    <definedName name="_xlnm.Print_Area" localSheetId="37">個票34!$A$1:$AM$55</definedName>
    <definedName name="_xlnm.Print_Area" localSheetId="38">個票35!$A$1:$AM$55</definedName>
    <definedName name="_xlnm.Print_Area" localSheetId="39">個票36!$A$1:$AM$55</definedName>
    <definedName name="_xlnm.Print_Area" localSheetId="40">個票37!$A$1:$AM$55</definedName>
    <definedName name="_xlnm.Print_Area" localSheetId="41">個票38!$A$1:$AM$55</definedName>
    <definedName name="_xlnm.Print_Area" localSheetId="42">個票39!$A$1:$AM$55</definedName>
    <definedName name="_xlnm.Print_Area" localSheetId="7">個票4!$A$1:$AM$55</definedName>
    <definedName name="_xlnm.Print_Area" localSheetId="43">個票40!$A$1:$AM$55</definedName>
    <definedName name="_xlnm.Print_Area" localSheetId="44">個票41!$A$1:$AM$55</definedName>
    <definedName name="_xlnm.Print_Area" localSheetId="45">個票42!$A$1:$AM$55</definedName>
    <definedName name="_xlnm.Print_Area" localSheetId="46">個票43!$A$1:$AM$55</definedName>
    <definedName name="_xlnm.Print_Area" localSheetId="47">個票44!$A$1:$AM$55</definedName>
    <definedName name="_xlnm.Print_Area" localSheetId="48">個票45!$A$1:$AM$55</definedName>
    <definedName name="_xlnm.Print_Area" localSheetId="49">個票46!$A$1:$AM$55</definedName>
    <definedName name="_xlnm.Print_Area" localSheetId="50">個票47!$A$1:$AM$55</definedName>
    <definedName name="_xlnm.Print_Area" localSheetId="51">個票48!$A$1:$AM$55</definedName>
    <definedName name="_xlnm.Print_Area" localSheetId="52">個票49!$A$1:$AM$55</definedName>
    <definedName name="_xlnm.Print_Area" localSheetId="8">個票5!$A$1:$AM$55</definedName>
    <definedName name="_xlnm.Print_Area" localSheetId="53">個票50!$A$1:$AM$55</definedName>
    <definedName name="_xlnm.Print_Area" localSheetId="54">個票51!$A$1:$AM$55</definedName>
    <definedName name="_xlnm.Print_Area" localSheetId="55">個票52!$A$1:$AM$55</definedName>
    <definedName name="_xlnm.Print_Area" localSheetId="56">個票53!$A$1:$AM$55</definedName>
    <definedName name="_xlnm.Print_Area" localSheetId="57">個票54!$A$1:$AM$55</definedName>
    <definedName name="_xlnm.Print_Area" localSheetId="58">個票55!$A$1:$AM$55</definedName>
    <definedName name="_xlnm.Print_Area" localSheetId="59">個票56!$A$1:$AM$55</definedName>
    <definedName name="_xlnm.Print_Area" localSheetId="60">個票57!$A$1:$AM$55</definedName>
    <definedName name="_xlnm.Print_Area" localSheetId="61">個票58!$A$1:$AM$55</definedName>
    <definedName name="_xlnm.Print_Area" localSheetId="62">個票59!$A$1:$AM$55</definedName>
    <definedName name="_xlnm.Print_Area" localSheetId="9">個票6!$A$1:$AM$55</definedName>
    <definedName name="_xlnm.Print_Area" localSheetId="63">個票60!$A$1:$AM$55</definedName>
    <definedName name="_xlnm.Print_Area" localSheetId="64">個票61!$A$1:$AM$55</definedName>
    <definedName name="_xlnm.Print_Area" localSheetId="65">個票62!$A$1:$AM$55</definedName>
    <definedName name="_xlnm.Print_Area" localSheetId="66">個票63!$A$1:$AM$55</definedName>
    <definedName name="_xlnm.Print_Area" localSheetId="67">個票64!$A$1:$AM$55</definedName>
    <definedName name="_xlnm.Print_Area" localSheetId="68">個票65!$A$1:$AM$55</definedName>
    <definedName name="_xlnm.Print_Area" localSheetId="69">個票66!$A$1:$AM$55</definedName>
    <definedName name="_xlnm.Print_Area" localSheetId="70">個票67!$A$1:$AM$55</definedName>
    <definedName name="_xlnm.Print_Area" localSheetId="71">個票68!$A$1:$AM$55</definedName>
    <definedName name="_xlnm.Print_Area" localSheetId="72">個票69!$A$1:$AM$55</definedName>
    <definedName name="_xlnm.Print_Area" localSheetId="10">個票7!$A$1:$AM$55</definedName>
    <definedName name="_xlnm.Print_Area" localSheetId="73">個票70!$A$1:$AM$55</definedName>
    <definedName name="_xlnm.Print_Area" localSheetId="11">個票8!$A$1:$AM$55</definedName>
    <definedName name="_xlnm.Print_Area" localSheetId="12">個票9!$A$1:$AM$55</definedName>
    <definedName name="_xlnm.Print_Area" localSheetId="76">重点申請額一覧!$A$1:$I$22</definedName>
    <definedName name="_xlnm.Print_Area" localSheetId="75">重点申請書!$A$1:$AM$33</definedName>
    <definedName name="_xlnm.Print_Area" localSheetId="3">振込口座情報!$A$1:$Y$34</definedName>
    <definedName name="_xlnm.Print_Area" localSheetId="2">申請額一覧!$A$1:$K$77</definedName>
    <definedName name="_xlnm.Print_Area" localSheetId="1">申請書!$A$1:$AM$37</definedName>
    <definedName name="_xlnm.Print_Area" localSheetId="74">単価表!$A$1:$K$103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4" i="29" l="1"/>
  <c r="A53" i="29"/>
  <c r="A52" i="29"/>
  <c r="A51" i="29"/>
  <c r="A50" i="29"/>
  <c r="A49" i="29"/>
  <c r="A48" i="29"/>
  <c r="A47" i="29"/>
  <c r="A46" i="29"/>
  <c r="A45" i="29"/>
  <c r="A44" i="29"/>
  <c r="A43" i="29"/>
  <c r="A42" i="29"/>
  <c r="A41" i="29"/>
  <c r="A40" i="29"/>
  <c r="A39" i="29"/>
  <c r="A38" i="29"/>
  <c r="A37" i="29"/>
  <c r="A36" i="29"/>
  <c r="A35" i="29"/>
  <c r="H53" i="103"/>
  <c r="AD47" i="103"/>
  <c r="AI47" i="103" s="1"/>
  <c r="H44" i="103"/>
  <c r="H34" i="103"/>
  <c r="AI25" i="103" s="1"/>
  <c r="AD25" i="103"/>
  <c r="H53" i="102"/>
  <c r="AD47" i="102"/>
  <c r="AI47" i="102" s="1"/>
  <c r="H44" i="102"/>
  <c r="H34" i="102"/>
  <c r="AI25" i="102" s="1"/>
  <c r="AD25" i="102"/>
  <c r="H53" i="101"/>
  <c r="AD47" i="101"/>
  <c r="AI47" i="101" s="1"/>
  <c r="H44" i="101"/>
  <c r="AI25" i="101" s="1"/>
  <c r="H34" i="101"/>
  <c r="AD25" i="101"/>
  <c r="H53" i="100"/>
  <c r="AD47" i="100"/>
  <c r="AI47" i="100" s="1"/>
  <c r="H44" i="100"/>
  <c r="H34" i="100"/>
  <c r="AI25" i="100" s="1"/>
  <c r="AD25" i="100"/>
  <c r="H53" i="99"/>
  <c r="AD47" i="99"/>
  <c r="AI47" i="99" s="1"/>
  <c r="H44" i="99"/>
  <c r="H34" i="99"/>
  <c r="AD25" i="99"/>
  <c r="AI25" i="99" s="1"/>
  <c r="H53" i="98"/>
  <c r="AD47" i="98"/>
  <c r="AI47" i="98" s="1"/>
  <c r="H44" i="98"/>
  <c r="H34" i="98"/>
  <c r="AI25" i="98" s="1"/>
  <c r="AD25" i="98"/>
  <c r="H53" i="97"/>
  <c r="AD47" i="97"/>
  <c r="AI47" i="97" s="1"/>
  <c r="H44" i="97"/>
  <c r="H34" i="97"/>
  <c r="AI25" i="97" s="1"/>
  <c r="AD25" i="97"/>
  <c r="H53" i="96"/>
  <c r="AD47" i="96"/>
  <c r="AI47" i="96" s="1"/>
  <c r="H44" i="96"/>
  <c r="AI25" i="96" s="1"/>
  <c r="H34" i="96"/>
  <c r="AD25" i="96"/>
  <c r="H53" i="95"/>
  <c r="AD47" i="95"/>
  <c r="AI47" i="95" s="1"/>
  <c r="H44" i="95"/>
  <c r="H34" i="95"/>
  <c r="AI25" i="95" s="1"/>
  <c r="AD25" i="95"/>
  <c r="H53" i="94"/>
  <c r="AD47" i="94"/>
  <c r="AI47" i="94" s="1"/>
  <c r="H44" i="94"/>
  <c r="AI25" i="94" s="1"/>
  <c r="H34" i="94"/>
  <c r="AD25" i="94"/>
  <c r="H53" i="93"/>
  <c r="AD47" i="93"/>
  <c r="AI47" i="93" s="1"/>
  <c r="H44" i="93"/>
  <c r="H34" i="93"/>
  <c r="AI25" i="93" s="1"/>
  <c r="AD25" i="93"/>
  <c r="H53" i="92"/>
  <c r="AD47" i="92"/>
  <c r="AI47" i="92" s="1"/>
  <c r="H44" i="92"/>
  <c r="H34" i="92"/>
  <c r="AI25" i="92" s="1"/>
  <c r="AD25" i="92"/>
  <c r="H53" i="91"/>
  <c r="AD47" i="91"/>
  <c r="AI47" i="91" s="1"/>
  <c r="H44" i="91"/>
  <c r="AI25" i="91" s="1"/>
  <c r="H34" i="91"/>
  <c r="AD25" i="91"/>
  <c r="H53" i="90"/>
  <c r="AD47" i="90"/>
  <c r="AI47" i="90" s="1"/>
  <c r="H44" i="90"/>
  <c r="H34" i="90"/>
  <c r="AD25" i="90"/>
  <c r="AI25" i="90" s="1"/>
  <c r="H53" i="89"/>
  <c r="AD47" i="89"/>
  <c r="AI47" i="89" s="1"/>
  <c r="H44" i="89"/>
  <c r="H34" i="89"/>
  <c r="AI25" i="89" s="1"/>
  <c r="AD25" i="89"/>
  <c r="H53" i="88"/>
  <c r="AD47" i="88"/>
  <c r="AI47" i="88" s="1"/>
  <c r="H44" i="88"/>
  <c r="H34" i="88"/>
  <c r="AI25" i="88" s="1"/>
  <c r="AD25" i="88"/>
  <c r="H53" i="87"/>
  <c r="AD47" i="87"/>
  <c r="AI47" i="87" s="1"/>
  <c r="H44" i="87"/>
  <c r="H34" i="87"/>
  <c r="AI25" i="87" s="1"/>
  <c r="AD25" i="87"/>
  <c r="C50" i="29"/>
  <c r="F37" i="29"/>
  <c r="I39" i="29"/>
  <c r="F49" i="29"/>
  <c r="I53" i="29"/>
  <c r="H44" i="29"/>
  <c r="B50" i="29"/>
  <c r="H46" i="29"/>
  <c r="F40" i="29"/>
  <c r="I52" i="29"/>
  <c r="B38" i="29"/>
  <c r="B44" i="29"/>
  <c r="D50" i="29"/>
  <c r="E45" i="29"/>
  <c r="H50" i="29"/>
  <c r="H38" i="29"/>
  <c r="I38" i="29"/>
  <c r="E51" i="29"/>
  <c r="C44" i="29"/>
  <c r="D38" i="29"/>
  <c r="I41" i="29"/>
  <c r="D51" i="29"/>
  <c r="F46" i="29"/>
  <c r="H35" i="29"/>
  <c r="I45" i="29"/>
  <c r="H39" i="29"/>
  <c r="F52" i="29"/>
  <c r="C38" i="29"/>
  <c r="I42" i="29"/>
  <c r="I54" i="29"/>
  <c r="I50" i="29"/>
  <c r="I44" i="29"/>
  <c r="I51" i="29"/>
  <c r="E50" i="29"/>
  <c r="I46" i="29"/>
  <c r="H40" i="29"/>
  <c r="D45" i="29"/>
  <c r="H51" i="29"/>
  <c r="F50" i="29"/>
  <c r="E44" i="29"/>
  <c r="H45" i="29"/>
  <c r="D39" i="29"/>
  <c r="I35" i="29"/>
  <c r="H52" i="29"/>
  <c r="H53" i="29"/>
  <c r="H41" i="29"/>
  <c r="F51" i="29"/>
  <c r="F39" i="29"/>
  <c r="I48" i="29"/>
  <c r="E38" i="29"/>
  <c r="F44" i="29"/>
  <c r="D44" i="29"/>
  <c r="F38" i="29"/>
  <c r="I36" i="29"/>
  <c r="F43" i="29"/>
  <c r="F45" i="29"/>
  <c r="I40" i="29"/>
  <c r="C39" i="29"/>
  <c r="I47" i="29"/>
  <c r="E39" i="29"/>
  <c r="H47" i="29"/>
  <c r="J35" i="29" l="1"/>
  <c r="G35" i="29" s="1"/>
  <c r="J41" i="29"/>
  <c r="G41" i="29" s="1"/>
  <c r="J53" i="29"/>
  <c r="G53" i="29" s="1"/>
  <c r="J47" i="29"/>
  <c r="G47" i="29" s="1"/>
  <c r="J45" i="29"/>
  <c r="G45" i="29" s="1"/>
  <c r="J51" i="29"/>
  <c r="G51" i="29" s="1"/>
  <c r="J38" i="29"/>
  <c r="G38" i="29" s="1"/>
  <c r="J50" i="29"/>
  <c r="G50" i="29" s="1"/>
  <c r="J46" i="29"/>
  <c r="G46" i="29" s="1"/>
  <c r="J39" i="29"/>
  <c r="G39" i="29" s="1"/>
  <c r="J44" i="29"/>
  <c r="G44" i="29" s="1"/>
  <c r="J40" i="29"/>
  <c r="G40" i="29" s="1"/>
  <c r="J52" i="29"/>
  <c r="G52" i="29" s="1"/>
  <c r="D47" i="29"/>
  <c r="H42" i="29"/>
  <c r="C53" i="29"/>
  <c r="B52" i="29"/>
  <c r="B37" i="29"/>
  <c r="E53" i="29"/>
  <c r="B36" i="29"/>
  <c r="B48" i="29"/>
  <c r="F41" i="29"/>
  <c r="H54" i="29"/>
  <c r="E41" i="29"/>
  <c r="B51" i="29"/>
  <c r="C52" i="29"/>
  <c r="E49" i="29"/>
  <c r="C35" i="29"/>
  <c r="E36" i="29"/>
  <c r="H36" i="29"/>
  <c r="D48" i="29"/>
  <c r="D52" i="29"/>
  <c r="C46" i="29"/>
  <c r="D36" i="29"/>
  <c r="B35" i="29"/>
  <c r="D54" i="29"/>
  <c r="E52" i="29"/>
  <c r="E37" i="29"/>
  <c r="C49" i="29"/>
  <c r="D40" i="29"/>
  <c r="B53" i="29"/>
  <c r="C41" i="29"/>
  <c r="E46" i="29"/>
  <c r="E43" i="29"/>
  <c r="B45" i="29"/>
  <c r="F35" i="29"/>
  <c r="F47" i="29"/>
  <c r="D46" i="29"/>
  <c r="H43" i="29"/>
  <c r="F36" i="29"/>
  <c r="C43" i="29"/>
  <c r="H49" i="29"/>
  <c r="D41" i="29"/>
  <c r="B39" i="29"/>
  <c r="B54" i="29"/>
  <c r="B41" i="29"/>
  <c r="C54" i="29"/>
  <c r="F53" i="29"/>
  <c r="H48" i="29"/>
  <c r="D53" i="29"/>
  <c r="E54" i="29"/>
  <c r="D35" i="29"/>
  <c r="C36" i="29"/>
  <c r="E42" i="29"/>
  <c r="D43" i="29"/>
  <c r="F48" i="29"/>
  <c r="B47" i="29"/>
  <c r="I49" i="29"/>
  <c r="B49" i="29"/>
  <c r="D37" i="29"/>
  <c r="D42" i="29"/>
  <c r="H37" i="29"/>
  <c r="I37" i="29"/>
  <c r="E47" i="29"/>
  <c r="I43" i="29"/>
  <c r="E35" i="29"/>
  <c r="C51" i="29"/>
  <c r="C40" i="29"/>
  <c r="C42" i="29"/>
  <c r="E48" i="29"/>
  <c r="C48" i="29"/>
  <c r="B40" i="29"/>
  <c r="B46" i="29"/>
  <c r="F42" i="29"/>
  <c r="C47" i="29"/>
  <c r="E40" i="29"/>
  <c r="B42" i="29"/>
  <c r="F54" i="29"/>
  <c r="B43" i="29"/>
  <c r="C45" i="29"/>
  <c r="C37" i="29"/>
  <c r="D49" i="29"/>
  <c r="J43" i="29" l="1"/>
  <c r="G43" i="29" s="1"/>
  <c r="J37" i="29"/>
  <c r="G37" i="29" s="1"/>
  <c r="J42" i="29"/>
  <c r="G42" i="29" s="1"/>
  <c r="J54" i="29"/>
  <c r="G54" i="29" s="1"/>
  <c r="J48" i="29"/>
  <c r="G48" i="29" s="1"/>
  <c r="J49" i="29"/>
  <c r="G49" i="29" s="1"/>
  <c r="J36" i="29"/>
  <c r="G36" i="29" s="1"/>
  <c r="H53" i="86" l="1"/>
  <c r="AD47" i="86"/>
  <c r="AI47" i="86" s="1"/>
  <c r="H44" i="86"/>
  <c r="H34" i="86"/>
  <c r="AI25" i="86" s="1"/>
  <c r="AD25" i="86"/>
  <c r="H53" i="85"/>
  <c r="AD47" i="85"/>
  <c r="AI47" i="85" s="1"/>
  <c r="H44" i="85"/>
  <c r="H34" i="85"/>
  <c r="AI25" i="85" s="1"/>
  <c r="AD25" i="85"/>
  <c r="H53" i="84"/>
  <c r="AD47" i="84"/>
  <c r="AI47" i="84" s="1"/>
  <c r="H44" i="84"/>
  <c r="H34" i="84"/>
  <c r="AI25" i="84" s="1"/>
  <c r="AD25" i="84"/>
  <c r="A34" i="29" l="1"/>
  <c r="A33" i="29"/>
  <c r="A32" i="29"/>
  <c r="A31" i="29"/>
  <c r="A30" i="29"/>
  <c r="A29" i="29"/>
  <c r="A28" i="29"/>
  <c r="A27" i="29"/>
  <c r="A26" i="29"/>
  <c r="A25" i="29"/>
  <c r="A24" i="29"/>
  <c r="A23" i="29"/>
  <c r="A22" i="29"/>
  <c r="A21" i="29"/>
  <c r="A20" i="29"/>
  <c r="A19" i="29"/>
  <c r="A18" i="29"/>
  <c r="A17" i="29"/>
  <c r="A16" i="29"/>
  <c r="A15" i="29"/>
  <c r="H53" i="83"/>
  <c r="AD47" i="83"/>
  <c r="AI47" i="83" s="1"/>
  <c r="H44" i="83"/>
  <c r="H34" i="83"/>
  <c r="AD25" i="83"/>
  <c r="AI25" i="83" s="1"/>
  <c r="H53" i="82"/>
  <c r="AD47" i="82"/>
  <c r="AI47" i="82" s="1"/>
  <c r="H44" i="82"/>
  <c r="H34" i="82"/>
  <c r="AD25" i="82"/>
  <c r="H53" i="81"/>
  <c r="AD47" i="81"/>
  <c r="AI47" i="81" s="1"/>
  <c r="H44" i="81"/>
  <c r="H34" i="81"/>
  <c r="AD25" i="81"/>
  <c r="AI25" i="81" s="1"/>
  <c r="H53" i="80"/>
  <c r="AD47" i="80"/>
  <c r="AI47" i="80" s="1"/>
  <c r="H44" i="80"/>
  <c r="H34" i="80"/>
  <c r="AD25" i="80"/>
  <c r="H53" i="79"/>
  <c r="AD47" i="79"/>
  <c r="AI47" i="79" s="1"/>
  <c r="H44" i="79"/>
  <c r="H34" i="79"/>
  <c r="AD25" i="79"/>
  <c r="H53" i="78"/>
  <c r="AD47" i="78"/>
  <c r="AI47" i="78" s="1"/>
  <c r="H44" i="78"/>
  <c r="H34" i="78"/>
  <c r="AD25" i="78"/>
  <c r="AI25" i="78" s="1"/>
  <c r="H53" i="77"/>
  <c r="AD47" i="77"/>
  <c r="AI47" i="77" s="1"/>
  <c r="H44" i="77"/>
  <c r="H34" i="77"/>
  <c r="AD25" i="77"/>
  <c r="AI25" i="77" s="1"/>
  <c r="H53" i="76"/>
  <c r="AD47" i="76"/>
  <c r="AI47" i="76" s="1"/>
  <c r="H44" i="76"/>
  <c r="H34" i="76"/>
  <c r="AD25" i="76"/>
  <c r="AI25" i="76" s="1"/>
  <c r="H53" i="75"/>
  <c r="AD47" i="75"/>
  <c r="AI47" i="75" s="1"/>
  <c r="H44" i="75"/>
  <c r="H34" i="75"/>
  <c r="AD25" i="75"/>
  <c r="H53" i="74"/>
  <c r="AD47" i="74"/>
  <c r="AI47" i="74" s="1"/>
  <c r="H44" i="74"/>
  <c r="H34" i="74"/>
  <c r="AD25" i="74"/>
  <c r="AI25" i="74" s="1"/>
  <c r="H53" i="73"/>
  <c r="AD47" i="73"/>
  <c r="AI47" i="73" s="1"/>
  <c r="H44" i="73"/>
  <c r="H34" i="73"/>
  <c r="AD25" i="73"/>
  <c r="AI25" i="73" s="1"/>
  <c r="H53" i="72"/>
  <c r="AD47" i="72"/>
  <c r="AI47" i="72" s="1"/>
  <c r="H44" i="72"/>
  <c r="H34" i="72"/>
  <c r="AD25" i="72"/>
  <c r="AI25" i="72" s="1"/>
  <c r="H53" i="71"/>
  <c r="AD47" i="71"/>
  <c r="AI47" i="71" s="1"/>
  <c r="H44" i="71"/>
  <c r="H34" i="71"/>
  <c r="AD25" i="71"/>
  <c r="AI25" i="71" s="1"/>
  <c r="H53" i="70"/>
  <c r="AD47" i="70"/>
  <c r="AI47" i="70" s="1"/>
  <c r="H44" i="70"/>
  <c r="H34" i="70"/>
  <c r="AD25" i="70"/>
  <c r="H53" i="69"/>
  <c r="AD47" i="69"/>
  <c r="AI47" i="69" s="1"/>
  <c r="H44" i="69"/>
  <c r="H34" i="69"/>
  <c r="AD25" i="69"/>
  <c r="AI25" i="69" s="1"/>
  <c r="H53" i="68"/>
  <c r="AD47" i="68"/>
  <c r="AI47" i="68" s="1"/>
  <c r="H44" i="68"/>
  <c r="H34" i="68"/>
  <c r="AD25" i="68"/>
  <c r="H53" i="67"/>
  <c r="AD47" i="67"/>
  <c r="AI47" i="67" s="1"/>
  <c r="H44" i="67"/>
  <c r="H34" i="67"/>
  <c r="AD25" i="67"/>
  <c r="H53" i="66"/>
  <c r="AD47" i="66"/>
  <c r="AI47" i="66" s="1"/>
  <c r="H44" i="66"/>
  <c r="H34" i="66"/>
  <c r="AD25" i="66"/>
  <c r="H53" i="65"/>
  <c r="AD47" i="65"/>
  <c r="AI47" i="65" s="1"/>
  <c r="H44" i="65"/>
  <c r="H34" i="65"/>
  <c r="AD25" i="65"/>
  <c r="AI25" i="65" s="1"/>
  <c r="H53" i="64"/>
  <c r="AD47" i="64"/>
  <c r="AI47" i="64" s="1"/>
  <c r="H44" i="64"/>
  <c r="H34" i="64"/>
  <c r="AD25" i="64"/>
  <c r="H53" i="63"/>
  <c r="AD47" i="63"/>
  <c r="AI47" i="63" s="1"/>
  <c r="H44" i="63"/>
  <c r="H34" i="63"/>
  <c r="AD25" i="63"/>
  <c r="H53" i="62"/>
  <c r="AD47" i="62"/>
  <c r="AI47" i="62" s="1"/>
  <c r="H44" i="62"/>
  <c r="H34" i="62"/>
  <c r="AD25" i="62"/>
  <c r="H53" i="61"/>
  <c r="AD47" i="61"/>
  <c r="AI47" i="61" s="1"/>
  <c r="H44" i="61"/>
  <c r="H34" i="61"/>
  <c r="AD25" i="61"/>
  <c r="AI25" i="61" s="1"/>
  <c r="H53" i="60"/>
  <c r="AD47" i="60"/>
  <c r="AI47" i="60" s="1"/>
  <c r="H44" i="60"/>
  <c r="H34" i="60"/>
  <c r="AD25" i="60"/>
  <c r="H53" i="59"/>
  <c r="AD47" i="59"/>
  <c r="AI47" i="59" s="1"/>
  <c r="H44" i="59"/>
  <c r="H34" i="59"/>
  <c r="AD25" i="59"/>
  <c r="AI25" i="59" s="1"/>
  <c r="H53" i="58"/>
  <c r="AD47" i="58"/>
  <c r="AI47" i="58" s="1"/>
  <c r="H44" i="58"/>
  <c r="H34" i="58"/>
  <c r="AD25" i="58"/>
  <c r="H53" i="57"/>
  <c r="AD47" i="57"/>
  <c r="AI47" i="57" s="1"/>
  <c r="H44" i="57"/>
  <c r="H34" i="57"/>
  <c r="AD25" i="57"/>
  <c r="H53" i="56"/>
  <c r="AD47" i="56"/>
  <c r="AI47" i="56" s="1"/>
  <c r="H44" i="56"/>
  <c r="H34" i="56"/>
  <c r="AD25" i="56"/>
  <c r="H53" i="55"/>
  <c r="AD47" i="55"/>
  <c r="AI47" i="55" s="1"/>
  <c r="H44" i="55"/>
  <c r="H34" i="55"/>
  <c r="AD25" i="55"/>
  <c r="H53" i="54"/>
  <c r="AD47" i="54"/>
  <c r="AI47" i="54" s="1"/>
  <c r="H44" i="54"/>
  <c r="H34" i="54"/>
  <c r="AD25" i="54"/>
  <c r="H53" i="53"/>
  <c r="AD47" i="53"/>
  <c r="AI47" i="53" s="1"/>
  <c r="H44" i="53"/>
  <c r="H34" i="53"/>
  <c r="AD25" i="53"/>
  <c r="H53" i="52"/>
  <c r="AD47" i="52"/>
  <c r="AI47" i="52" s="1"/>
  <c r="H44" i="52"/>
  <c r="H34" i="52"/>
  <c r="AD25" i="52"/>
  <c r="F32" i="29"/>
  <c r="E23" i="29"/>
  <c r="C29" i="29"/>
  <c r="D19" i="29"/>
  <c r="B17" i="29"/>
  <c r="B18" i="29"/>
  <c r="F21" i="29"/>
  <c r="D26" i="29"/>
  <c r="E20" i="29"/>
  <c r="F25" i="29"/>
  <c r="H34" i="29"/>
  <c r="B23" i="29"/>
  <c r="F20" i="29"/>
  <c r="I30" i="29"/>
  <c r="F27" i="29"/>
  <c r="C31" i="29"/>
  <c r="H22" i="29"/>
  <c r="F15" i="29"/>
  <c r="I22" i="29"/>
  <c r="F26" i="29"/>
  <c r="H19" i="29"/>
  <c r="D31" i="29"/>
  <c r="I31" i="29"/>
  <c r="I34" i="29"/>
  <c r="F23" i="29"/>
  <c r="B29" i="29"/>
  <c r="H23" i="29"/>
  <c r="C23" i="29"/>
  <c r="H31" i="29"/>
  <c r="I32" i="29"/>
  <c r="C17" i="29"/>
  <c r="D25" i="29"/>
  <c r="I20" i="29"/>
  <c r="D17" i="29"/>
  <c r="E19" i="29"/>
  <c r="I26" i="29"/>
  <c r="H28" i="29"/>
  <c r="H20" i="29"/>
  <c r="F17" i="29"/>
  <c r="E17" i="29"/>
  <c r="H16" i="29"/>
  <c r="H27" i="29"/>
  <c r="H33" i="29"/>
  <c r="H17" i="29"/>
  <c r="F33" i="29"/>
  <c r="E31" i="29"/>
  <c r="C19" i="29"/>
  <c r="I28" i="29"/>
  <c r="H32" i="29"/>
  <c r="B25" i="29"/>
  <c r="E25" i="29"/>
  <c r="C25" i="29"/>
  <c r="D32" i="29"/>
  <c r="H21" i="29"/>
  <c r="H26" i="29"/>
  <c r="E32" i="29"/>
  <c r="B19" i="29"/>
  <c r="H25" i="29"/>
  <c r="E26" i="29"/>
  <c r="I16" i="29"/>
  <c r="I25" i="29"/>
  <c r="I19" i="29"/>
  <c r="H15" i="29"/>
  <c r="H29" i="29"/>
  <c r="D20" i="29"/>
  <c r="E29" i="29"/>
  <c r="D23" i="29"/>
  <c r="B31" i="29"/>
  <c r="F29" i="29"/>
  <c r="F31" i="29"/>
  <c r="D29" i="29"/>
  <c r="F19" i="29"/>
  <c r="B33" i="29"/>
  <c r="B24" i="29"/>
  <c r="AI25" i="82" l="1"/>
  <c r="AI25" i="80"/>
  <c r="AI25" i="79"/>
  <c r="AI25" i="75"/>
  <c r="AI25" i="70"/>
  <c r="AI25" i="68"/>
  <c r="AI25" i="67"/>
  <c r="AI25" i="66"/>
  <c r="AI25" i="64"/>
  <c r="J16" i="29"/>
  <c r="G16" i="29" s="1"/>
  <c r="J28" i="29"/>
  <c r="G28" i="29" s="1"/>
  <c r="J22" i="29"/>
  <c r="G22" i="29" s="1"/>
  <c r="J34" i="29"/>
  <c r="G34" i="29" s="1"/>
  <c r="J26" i="29"/>
  <c r="G26" i="29" s="1"/>
  <c r="J19" i="29"/>
  <c r="G19" i="29" s="1"/>
  <c r="J25" i="29"/>
  <c r="G25" i="29" s="1"/>
  <c r="J31" i="29"/>
  <c r="G31" i="29" s="1"/>
  <c r="J32" i="29"/>
  <c r="G32" i="29" s="1"/>
  <c r="J20" i="29"/>
  <c r="G20" i="29" s="1"/>
  <c r="AI25" i="63"/>
  <c r="AI25" i="62"/>
  <c r="AI25" i="60"/>
  <c r="AI25" i="58"/>
  <c r="AI25" i="57"/>
  <c r="AI25" i="56"/>
  <c r="AI25" i="55"/>
  <c r="AI25" i="54"/>
  <c r="AI25" i="53"/>
  <c r="AI25" i="52"/>
  <c r="B16" i="29"/>
  <c r="E22" i="29"/>
  <c r="B27" i="29"/>
  <c r="I17" i="29"/>
  <c r="E16" i="29"/>
  <c r="I18" i="29"/>
  <c r="F34" i="29"/>
  <c r="D30" i="29"/>
  <c r="F18" i="29"/>
  <c r="D27" i="29"/>
  <c r="F22" i="29"/>
  <c r="C22" i="29"/>
  <c r="E27" i="29"/>
  <c r="D34" i="29"/>
  <c r="F30" i="29"/>
  <c r="D24" i="29"/>
  <c r="C30" i="29"/>
  <c r="C33" i="29"/>
  <c r="D15" i="29"/>
  <c r="C32" i="29"/>
  <c r="F16" i="29"/>
  <c r="F28" i="29"/>
  <c r="B22" i="29"/>
  <c r="B15" i="29"/>
  <c r="E21" i="29"/>
  <c r="B30" i="29"/>
  <c r="H30" i="29"/>
  <c r="D33" i="29"/>
  <c r="B28" i="29"/>
  <c r="I24" i="29"/>
  <c r="E24" i="29"/>
  <c r="D18" i="29"/>
  <c r="E28" i="29"/>
  <c r="C20" i="29"/>
  <c r="F24" i="29"/>
  <c r="E33" i="29"/>
  <c r="H18" i="29"/>
  <c r="I29" i="29"/>
  <c r="C24" i="29"/>
  <c r="B32" i="29"/>
  <c r="I27" i="29"/>
  <c r="E15" i="29"/>
  <c r="D16" i="29"/>
  <c r="C28" i="29"/>
  <c r="B26" i="29"/>
  <c r="B21" i="29"/>
  <c r="D22" i="29"/>
  <c r="C34" i="29"/>
  <c r="E30" i="29"/>
  <c r="E18" i="29"/>
  <c r="D28" i="29"/>
  <c r="C21" i="29"/>
  <c r="C26" i="29"/>
  <c r="C27" i="29"/>
  <c r="B34" i="29"/>
  <c r="C16" i="29"/>
  <c r="C18" i="29"/>
  <c r="I23" i="29"/>
  <c r="D21" i="29"/>
  <c r="B20" i="29"/>
  <c r="I21" i="29"/>
  <c r="I33" i="29"/>
  <c r="C15" i="29"/>
  <c r="H24" i="29"/>
  <c r="I15" i="29"/>
  <c r="E34" i="29"/>
  <c r="J21" i="29" l="1"/>
  <c r="G21" i="29" s="1"/>
  <c r="J23" i="29"/>
  <c r="G23" i="29" s="1"/>
  <c r="J15" i="29"/>
  <c r="G15" i="29" s="1"/>
  <c r="J29" i="29"/>
  <c r="G29" i="29" s="1"/>
  <c r="J30" i="29"/>
  <c r="G30" i="29" s="1"/>
  <c r="J17" i="29"/>
  <c r="G17" i="29" s="1"/>
  <c r="J24" i="29"/>
  <c r="G24" i="29" s="1"/>
  <c r="J27" i="29"/>
  <c r="G27" i="29" s="1"/>
  <c r="J18" i="29"/>
  <c r="G18" i="29" s="1"/>
  <c r="J33" i="29"/>
  <c r="G33" i="29" s="1"/>
  <c r="A69" i="29"/>
  <c r="A68" i="29"/>
  <c r="A67" i="29"/>
  <c r="A66" i="29"/>
  <c r="A65" i="29"/>
  <c r="A59" i="29"/>
  <c r="A58" i="29"/>
  <c r="A57" i="29"/>
  <c r="A56" i="29"/>
  <c r="A55" i="29"/>
  <c r="A14" i="29"/>
  <c r="A13" i="29"/>
  <c r="A12" i="29"/>
  <c r="A11" i="29"/>
  <c r="A10" i="29"/>
  <c r="A72" i="29"/>
  <c r="F10" i="29"/>
  <c r="B72" i="29"/>
  <c r="C67" i="29"/>
  <c r="E55" i="29"/>
  <c r="H72" i="29"/>
  <c r="B67" i="29"/>
  <c r="H68" i="29"/>
  <c r="B55" i="29"/>
  <c r="D55" i="29"/>
  <c r="F69" i="29"/>
  <c r="I72" i="29"/>
  <c r="D11" i="29"/>
  <c r="F67" i="29"/>
  <c r="D68" i="29"/>
  <c r="I68" i="29"/>
  <c r="F68" i="29"/>
  <c r="D10" i="29"/>
  <c r="E65" i="29"/>
  <c r="F65" i="29"/>
  <c r="C10" i="29"/>
  <c r="C72" i="29"/>
  <c r="D65" i="29"/>
  <c r="E56" i="29"/>
  <c r="F57" i="29"/>
  <c r="D66" i="29"/>
  <c r="F66" i="29"/>
  <c r="F11" i="29"/>
  <c r="D72" i="29"/>
  <c r="E11" i="29"/>
  <c r="F72" i="29"/>
  <c r="I69" i="29"/>
  <c r="C66" i="29"/>
  <c r="E66" i="29"/>
  <c r="C12" i="29"/>
  <c r="I65" i="29"/>
  <c r="D67" i="29"/>
  <c r="F55" i="29"/>
  <c r="D69" i="29"/>
  <c r="C65" i="29"/>
  <c r="E67" i="29"/>
  <c r="H65" i="29"/>
  <c r="B65" i="29"/>
  <c r="B10" i="29"/>
  <c r="E72" i="29"/>
  <c r="C55" i="29"/>
  <c r="F56" i="29"/>
  <c r="F12" i="29"/>
  <c r="E68" i="29"/>
  <c r="C56" i="29"/>
  <c r="D56" i="29"/>
  <c r="I67" i="29"/>
  <c r="B68" i="29"/>
  <c r="E10" i="29"/>
  <c r="H67" i="29"/>
  <c r="J67" i="29" l="1"/>
  <c r="G67" i="29" s="1"/>
  <c r="J65" i="29"/>
  <c r="G65" i="29" s="1"/>
  <c r="J68" i="29"/>
  <c r="G68" i="29" s="1"/>
  <c r="J72" i="29"/>
  <c r="G72" i="29" s="1"/>
  <c r="A73" i="29"/>
  <c r="B12" i="29"/>
  <c r="C59" i="29"/>
  <c r="D59" i="29"/>
  <c r="D58" i="29"/>
  <c r="F13" i="29"/>
  <c r="H69" i="29"/>
  <c r="B14" i="29"/>
  <c r="B69" i="29"/>
  <c r="E13" i="29"/>
  <c r="B13" i="29"/>
  <c r="F59" i="29"/>
  <c r="D12" i="29"/>
  <c r="B66" i="29"/>
  <c r="F14" i="29"/>
  <c r="D73" i="29"/>
  <c r="B56" i="29"/>
  <c r="B57" i="29"/>
  <c r="H66" i="29"/>
  <c r="C69" i="29"/>
  <c r="B58" i="29"/>
  <c r="H73" i="29"/>
  <c r="E59" i="29"/>
  <c r="E14" i="29"/>
  <c r="C14" i="29"/>
  <c r="E12" i="29"/>
  <c r="B59" i="29"/>
  <c r="I66" i="29"/>
  <c r="C73" i="29"/>
  <c r="E69" i="29"/>
  <c r="C58" i="29"/>
  <c r="C57" i="29"/>
  <c r="B73" i="29"/>
  <c r="E73" i="29"/>
  <c r="D14" i="29"/>
  <c r="C13" i="29"/>
  <c r="C11" i="29"/>
  <c r="C68" i="29"/>
  <c r="I73" i="29"/>
  <c r="F73" i="29"/>
  <c r="D57" i="29"/>
  <c r="B11" i="29"/>
  <c r="D13" i="29"/>
  <c r="E57" i="29"/>
  <c r="E58" i="29"/>
  <c r="F58" i="29"/>
  <c r="J69" i="29" l="1"/>
  <c r="G69" i="29" s="1"/>
  <c r="J66" i="29"/>
  <c r="G66" i="29" s="1"/>
  <c r="J73" i="29"/>
  <c r="G73" i="29" s="1"/>
  <c r="A74" i="29"/>
  <c r="A70" i="29"/>
  <c r="A71" i="29"/>
  <c r="H53" i="51"/>
  <c r="AD47" i="51"/>
  <c r="AI47" i="51" s="1"/>
  <c r="H44" i="51"/>
  <c r="H34" i="51"/>
  <c r="AD25" i="51"/>
  <c r="H53" i="50"/>
  <c r="AD47" i="50"/>
  <c r="AI47" i="50" s="1"/>
  <c r="H44" i="50"/>
  <c r="H34" i="50"/>
  <c r="AD25" i="50"/>
  <c r="H53" i="49"/>
  <c r="AD47" i="49"/>
  <c r="AI47" i="49" s="1"/>
  <c r="H44" i="49"/>
  <c r="H34" i="49"/>
  <c r="AD25" i="49"/>
  <c r="H53" i="48"/>
  <c r="AD47" i="48"/>
  <c r="AI47" i="48" s="1"/>
  <c r="H44" i="48"/>
  <c r="H34" i="48"/>
  <c r="AD25" i="48"/>
  <c r="AI25" i="48" s="1"/>
  <c r="H53" i="47"/>
  <c r="AD47" i="47"/>
  <c r="AI47" i="47" s="1"/>
  <c r="H44" i="47"/>
  <c r="H34" i="47"/>
  <c r="AD25" i="47"/>
  <c r="H53" i="46"/>
  <c r="AD47" i="46"/>
  <c r="AI47" i="46" s="1"/>
  <c r="H44" i="46"/>
  <c r="H34" i="46"/>
  <c r="AD25" i="46"/>
  <c r="H53" i="45"/>
  <c r="AD47" i="45"/>
  <c r="AI47" i="45" s="1"/>
  <c r="H44" i="45"/>
  <c r="H34" i="45"/>
  <c r="AD25" i="45"/>
  <c r="H53" i="44"/>
  <c r="AD47" i="44"/>
  <c r="AI47" i="44" s="1"/>
  <c r="H44" i="44"/>
  <c r="H34" i="44"/>
  <c r="AD25" i="44"/>
  <c r="H53" i="43"/>
  <c r="AD47" i="43"/>
  <c r="AI47" i="43" s="1"/>
  <c r="H44" i="43"/>
  <c r="H34" i="43"/>
  <c r="AD25" i="43"/>
  <c r="H53" i="42"/>
  <c r="AD47" i="42"/>
  <c r="AI47" i="42" s="1"/>
  <c r="H44" i="42"/>
  <c r="H34" i="42"/>
  <c r="AD25" i="42"/>
  <c r="H53" i="41"/>
  <c r="AD47" i="41"/>
  <c r="AI47" i="41" s="1"/>
  <c r="H44" i="41"/>
  <c r="H34" i="41"/>
  <c r="AD25" i="41"/>
  <c r="AI25" i="41" s="1"/>
  <c r="H53" i="40"/>
  <c r="AD47" i="40"/>
  <c r="AI47" i="40" s="1"/>
  <c r="H44" i="40"/>
  <c r="H34" i="40"/>
  <c r="AD25" i="40"/>
  <c r="H53" i="39"/>
  <c r="AD47" i="39"/>
  <c r="AI47" i="39" s="1"/>
  <c r="H44" i="39"/>
  <c r="H34" i="39"/>
  <c r="AD25" i="39"/>
  <c r="AI25" i="39" s="1"/>
  <c r="H53" i="38"/>
  <c r="AD47" i="38"/>
  <c r="AI47" i="38" s="1"/>
  <c r="H44" i="38"/>
  <c r="H34" i="38"/>
  <c r="AD25" i="38"/>
  <c r="H53" i="37"/>
  <c r="AD47" i="37"/>
  <c r="AI47" i="37" s="1"/>
  <c r="H44" i="37"/>
  <c r="H34" i="37"/>
  <c r="AD25" i="37"/>
  <c r="H53" i="36"/>
  <c r="AD47" i="36"/>
  <c r="AI47" i="36" s="1"/>
  <c r="H44" i="36"/>
  <c r="H34" i="36"/>
  <c r="AD25" i="36"/>
  <c r="AI25" i="36" s="1"/>
  <c r="H53" i="35"/>
  <c r="AD47" i="35"/>
  <c r="AI47" i="35" s="1"/>
  <c r="H44" i="35"/>
  <c r="H34" i="35"/>
  <c r="AD25" i="35"/>
  <c r="A19" i="34"/>
  <c r="A18" i="34"/>
  <c r="A17" i="34"/>
  <c r="A16" i="34"/>
  <c r="A15" i="34"/>
  <c r="A14" i="34"/>
  <c r="A13" i="34"/>
  <c r="A12" i="34"/>
  <c r="A11" i="34"/>
  <c r="A10" i="34"/>
  <c r="A9" i="34"/>
  <c r="A8" i="34"/>
  <c r="A7" i="34"/>
  <c r="A6" i="34"/>
  <c r="A5" i="34"/>
  <c r="W8" i="33"/>
  <c r="W7" i="33"/>
  <c r="H34" i="19"/>
  <c r="H53" i="19"/>
  <c r="H44" i="19"/>
  <c r="H70" i="29"/>
  <c r="H74" i="29"/>
  <c r="D17" i="34"/>
  <c r="B71" i="29"/>
  <c r="C70" i="29"/>
  <c r="H7" i="34"/>
  <c r="H12" i="29"/>
  <c r="F71" i="29"/>
  <c r="I55" i="29"/>
  <c r="C74" i="29"/>
  <c r="I13" i="29"/>
  <c r="E9" i="34"/>
  <c r="I74" i="29"/>
  <c r="F9" i="34"/>
  <c r="I10" i="29"/>
  <c r="H14" i="34"/>
  <c r="I12" i="29"/>
  <c r="H16" i="34"/>
  <c r="B74" i="29"/>
  <c r="H6" i="34"/>
  <c r="I56" i="29"/>
  <c r="B70" i="29"/>
  <c r="I14" i="29"/>
  <c r="E70" i="29"/>
  <c r="B9" i="34"/>
  <c r="H8" i="34"/>
  <c r="E71" i="29"/>
  <c r="H12" i="34"/>
  <c r="I71" i="29"/>
  <c r="H9" i="34"/>
  <c r="H11" i="34"/>
  <c r="I11" i="29"/>
  <c r="D70" i="29"/>
  <c r="H59" i="29"/>
  <c r="H10" i="34"/>
  <c r="C71" i="29"/>
  <c r="H18" i="34"/>
  <c r="D74" i="29"/>
  <c r="H17" i="34"/>
  <c r="C9" i="34"/>
  <c r="F70" i="29"/>
  <c r="I57" i="29"/>
  <c r="E74" i="29"/>
  <c r="I58" i="29"/>
  <c r="E17" i="34"/>
  <c r="H71" i="29"/>
  <c r="F6" i="34"/>
  <c r="H13" i="34"/>
  <c r="F74" i="29"/>
  <c r="H15" i="34"/>
  <c r="I59" i="29"/>
  <c r="H10" i="29"/>
  <c r="H19" i="34"/>
  <c r="D71" i="29"/>
  <c r="F17" i="34"/>
  <c r="D9" i="34"/>
  <c r="I70" i="29"/>
  <c r="J70" i="29" l="1"/>
  <c r="G70" i="29" s="1"/>
  <c r="J71" i="29"/>
  <c r="G71" i="29" s="1"/>
  <c r="J74" i="29"/>
  <c r="G74" i="29" s="1"/>
  <c r="AI25" i="51"/>
  <c r="AI25" i="50"/>
  <c r="AI25" i="49"/>
  <c r="J59" i="29"/>
  <c r="G59" i="29" s="1"/>
  <c r="AI25" i="47"/>
  <c r="AI25" i="46"/>
  <c r="AI25" i="45"/>
  <c r="AI25" i="44"/>
  <c r="AI25" i="43"/>
  <c r="AI25" i="42"/>
  <c r="J12" i="29"/>
  <c r="G12" i="29" s="1"/>
  <c r="AI25" i="40"/>
  <c r="J10" i="29"/>
  <c r="G10" i="29" s="1"/>
  <c r="AI25" i="38"/>
  <c r="AI25" i="37"/>
  <c r="AI25" i="35"/>
  <c r="G16" i="34"/>
  <c r="G15" i="34"/>
  <c r="G14" i="34"/>
  <c r="G13" i="34"/>
  <c r="G12" i="34"/>
  <c r="G11" i="34"/>
  <c r="G19" i="34"/>
  <c r="G18" i="34"/>
  <c r="G17" i="34"/>
  <c r="G10" i="34"/>
  <c r="G9" i="34"/>
  <c r="G8" i="34"/>
  <c r="G7" i="34"/>
  <c r="G6" i="34"/>
  <c r="AD47" i="19"/>
  <c r="AI47" i="19" s="1"/>
  <c r="AD25" i="19"/>
  <c r="D15" i="34"/>
  <c r="E8" i="34"/>
  <c r="B16" i="34"/>
  <c r="D19" i="34"/>
  <c r="F15" i="34"/>
  <c r="B7" i="34"/>
  <c r="F18" i="34"/>
  <c r="E14" i="34"/>
  <c r="C10" i="34"/>
  <c r="C13" i="34"/>
  <c r="H56" i="29"/>
  <c r="D18" i="34"/>
  <c r="B5" i="34"/>
  <c r="B18" i="34"/>
  <c r="E18" i="34"/>
  <c r="F13" i="34"/>
  <c r="C17" i="34"/>
  <c r="E11" i="34"/>
  <c r="B12" i="34"/>
  <c r="E13" i="34"/>
  <c r="C11" i="34"/>
  <c r="C16" i="34"/>
  <c r="E10" i="34"/>
  <c r="D11" i="34"/>
  <c r="D6" i="34"/>
  <c r="C14" i="34"/>
  <c r="D13" i="34"/>
  <c r="F11" i="34"/>
  <c r="B8" i="34"/>
  <c r="B15" i="34"/>
  <c r="F5" i="34"/>
  <c r="B13" i="34"/>
  <c r="F16" i="34"/>
  <c r="F19" i="34"/>
  <c r="E7" i="34"/>
  <c r="F7" i="34"/>
  <c r="C7" i="34"/>
  <c r="D7" i="34"/>
  <c r="B19" i="34"/>
  <c r="F14" i="34"/>
  <c r="H11" i="29"/>
  <c r="F12" i="34"/>
  <c r="F8" i="34"/>
  <c r="B14" i="34"/>
  <c r="C5" i="34"/>
  <c r="E5" i="34"/>
  <c r="B10" i="34"/>
  <c r="C15" i="34"/>
  <c r="E6" i="34"/>
  <c r="C6" i="34"/>
  <c r="D8" i="34"/>
  <c r="H14" i="29"/>
  <c r="E12" i="34"/>
  <c r="B6" i="34"/>
  <c r="B11" i="34"/>
  <c r="H55" i="29"/>
  <c r="C8" i="34"/>
  <c r="C18" i="34"/>
  <c r="H58" i="29"/>
  <c r="C19" i="34"/>
  <c r="C12" i="34"/>
  <c r="F10" i="34"/>
  <c r="D14" i="34"/>
  <c r="D5" i="34"/>
  <c r="H57" i="29"/>
  <c r="E15" i="34"/>
  <c r="D10" i="34"/>
  <c r="E19" i="34"/>
  <c r="H13" i="29"/>
  <c r="B17" i="34"/>
  <c r="D12" i="34"/>
  <c r="E16" i="34"/>
  <c r="D16" i="34"/>
  <c r="J58" i="29" l="1"/>
  <c r="G58" i="29" s="1"/>
  <c r="J57" i="29"/>
  <c r="G57" i="29" s="1"/>
  <c r="J56" i="29"/>
  <c r="G56" i="29" s="1"/>
  <c r="J55" i="29"/>
  <c r="G55" i="29" s="1"/>
  <c r="J14" i="29"/>
  <c r="G14" i="29" s="1"/>
  <c r="J13" i="29"/>
  <c r="G13" i="29" s="1"/>
  <c r="J11" i="29"/>
  <c r="G11" i="29" s="1"/>
  <c r="A64" i="29"/>
  <c r="A63" i="29"/>
  <c r="A62" i="29"/>
  <c r="A61" i="29"/>
  <c r="A60" i="29"/>
  <c r="A9" i="29"/>
  <c r="A8" i="29"/>
  <c r="A7" i="29"/>
  <c r="A6" i="29"/>
  <c r="A5" i="29"/>
  <c r="H61" i="29"/>
  <c r="I5" i="29"/>
  <c r="I6" i="29"/>
  <c r="D7" i="29"/>
  <c r="H9" i="29"/>
  <c r="I9" i="29"/>
  <c r="H7" i="29"/>
  <c r="F6" i="29"/>
  <c r="D63" i="29"/>
  <c r="H60" i="29"/>
  <c r="F63" i="29"/>
  <c r="F62" i="29"/>
  <c r="D64" i="29"/>
  <c r="F8" i="29"/>
  <c r="F64" i="29"/>
  <c r="H8" i="29"/>
  <c r="I62" i="29"/>
  <c r="F7" i="29"/>
  <c r="I61" i="29"/>
  <c r="D62" i="29"/>
  <c r="H64" i="29"/>
  <c r="H62" i="29"/>
  <c r="F61" i="29"/>
  <c r="H6" i="29"/>
  <c r="I7" i="29"/>
  <c r="D8" i="29"/>
  <c r="D61" i="29"/>
  <c r="D6" i="29"/>
  <c r="F60" i="29"/>
  <c r="F5" i="29"/>
  <c r="H63" i="29"/>
  <c r="I60" i="29"/>
  <c r="H5" i="34"/>
  <c r="D9" i="29"/>
  <c r="D60" i="29"/>
  <c r="I63" i="29"/>
  <c r="F9" i="29"/>
  <c r="I64" i="29"/>
  <c r="I8" i="29"/>
  <c r="G5" i="34" l="1"/>
  <c r="K15" i="33"/>
  <c r="J6" i="29"/>
  <c r="X19" i="20"/>
  <c r="J61" i="29"/>
  <c r="J62" i="29"/>
  <c r="J63" i="29"/>
  <c r="J9" i="29"/>
  <c r="J7" i="29"/>
  <c r="J8" i="29"/>
  <c r="J64" i="29"/>
  <c r="J60" i="29"/>
  <c r="A6" i="30"/>
  <c r="A7" i="30" s="1"/>
  <c r="A8" i="30" s="1"/>
  <c r="A9" i="30" s="1"/>
  <c r="A10" i="30" s="1"/>
  <c r="A11" i="30" s="1"/>
  <c r="A12" i="30" s="1"/>
  <c r="A13" i="30" s="1"/>
  <c r="AI25" i="19" l="1"/>
  <c r="B62" i="29"/>
  <c r="C8" i="29"/>
  <c r="B64" i="29"/>
  <c r="E7" i="29"/>
  <c r="C9" i="29"/>
  <c r="C62" i="29"/>
  <c r="E62" i="29"/>
  <c r="C63" i="29"/>
  <c r="B5" i="29"/>
  <c r="C61" i="29"/>
  <c r="B7" i="29"/>
  <c r="B6" i="29"/>
  <c r="E63" i="29"/>
  <c r="E5" i="29"/>
  <c r="B8" i="29"/>
  <c r="H5" i="29"/>
  <c r="E61" i="29"/>
  <c r="C7" i="29"/>
  <c r="D5" i="29"/>
  <c r="B9" i="29"/>
  <c r="B61" i="29"/>
  <c r="B60" i="29"/>
  <c r="B63" i="29"/>
  <c r="E6" i="29"/>
  <c r="C60" i="29"/>
  <c r="E60" i="29"/>
  <c r="E64" i="29"/>
  <c r="C5" i="29"/>
  <c r="E8" i="29"/>
  <c r="C6" i="29"/>
  <c r="C64" i="29"/>
  <c r="E9" i="29"/>
  <c r="X18" i="20" l="1"/>
  <c r="K15" i="20" s="1"/>
  <c r="J5" i="29"/>
  <c r="G62" i="29"/>
  <c r="G64" i="29"/>
  <c r="G7" i="29"/>
  <c r="G8" i="29"/>
  <c r="G61" i="29"/>
  <c r="G6" i="29"/>
  <c r="G60" i="29"/>
  <c r="G63" i="29"/>
  <c r="G9" i="29"/>
  <c r="G5"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s>
  <commentList>
    <comment ref="K3" authorId="0" shapeId="0" xr:uid="{00000000-0006-0000-0200-000001000000}">
      <text>
        <r>
          <rPr>
            <b/>
            <sz val="9"/>
            <color indexed="81"/>
            <rFont val="MS P ゴシック"/>
            <family val="3"/>
            <charset val="128"/>
          </rPr>
          <t xml:space="preserve">「都道府県使用欄」：
</t>
        </r>
        <r>
          <rPr>
            <sz val="9"/>
            <color indexed="81"/>
            <rFont val="MS P ゴシック"/>
            <family val="3"/>
            <charset val="128"/>
          </rPr>
          <t>各事業所における記入は不要です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F8B8939A-2567-4BF0-B89E-B77D67A1F10F}">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938BC3B4-09DA-4A4A-A21B-F4F016163D2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E82917A6-963C-4DAD-98A9-E79D37318B2A}">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2006A987-38CA-4C03-B964-0672ED296A60}">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6A82812A-F081-4803-B951-6C7220A01E8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E020DD23-A6A3-45E7-B64B-7324FC3C6872}">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D2F12B4F-3196-43C2-A940-38484E50AFD2}">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6071A544-A9EF-42F0-B4C1-4CEDFBFA447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9FF6A4F5-B515-4F6F-BD33-567732B98909}">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68C747C8-017F-4932-9F02-0D6BBF601C53}">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7D0D512F-FCF1-4D8E-AB58-0DC2BE8C544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98F97269-5F29-45B0-9811-9EF00DFA6B5C}">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52BFD695-31E7-4021-AC7E-7DD2A363D68E}">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EB4AE579-3C7A-4F10-BD06-796E2532B0C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1CB4FBCD-4A7A-4ECD-B666-686188573763}">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F634CCF2-C7F1-4A9B-B4B1-4B1FF4CC1793}">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8703EE7B-9943-44C7-8E6E-44BDF6F203E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D2F047C5-C752-4CCB-A8FE-D7004EFA7272}">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E408C4BC-A95B-43C2-932B-61CD8F4A080F}">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46FE7320-0903-4C5B-879D-D08078EFA6E7}">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68FD0E7B-DFE9-41A8-972D-D1FCD1402A0F}">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228CC732-ED6C-4492-B6EC-959E52BDA3EF}">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EEA4F419-F3D3-4B54-860E-397E9E866FAE}">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863DB631-6089-4777-8A04-9A460ED54EFD}">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0191DD8D-F56D-43A8-820E-020F41CD11DF}">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D4BFF233-004F-4414-820B-66893093798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1E1E3647-A97E-4104-8AEB-2E7B0FE3C3C2}">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BB8B474D-8EC4-466A-B2AA-799243E7D58B}">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44EC6EAE-4BB1-4E9F-A3F1-C368E18A9727}">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28155FE7-5327-45EB-97B4-392461AC5988}">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91D9AF7F-F072-48B3-AF9E-FF257EC5512A}">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43C04CFE-3E3D-4EAC-A893-5AD5358FB5E6}">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D0DB7E02-D5F4-4B50-87C1-CE6F9E7BDF50}">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86D2749C-8F71-4334-A2EE-58206946FFD8}">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6B157279-7C30-4B48-9210-C67BF80B63A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9DE8B160-10BA-4C7E-A2F9-C6823C8404E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FCC639B5-9D47-4AE5-9220-1ABED65D5127}">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511A35A0-1D99-4300-B2E8-5BBC89F190E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08496EB9-5FFF-45D1-894F-40DB40057AE8}">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AF730BBB-E541-40AF-B622-06FBB319AB2C}">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D2D7A13F-080F-4D80-8547-1BB5F2E79AAA}">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6F664C50-5B84-4FE5-8A28-3652B1E40963}">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32277C59-3683-4AE4-A29F-28AFFC6ACC13}">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26054A85-ED5D-4AD0-B402-560EB4107B9C}">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60B3F881-8CFC-42AC-B248-8651D8BD9F8D}">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F88509E0-7B20-4DDF-A93A-C3B3B303D8FE}">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E9AE3338-7871-404B-A915-9762C503468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2C09C40D-6C31-43D8-888B-48B8D14B222C}">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C4EA00AA-D341-4011-AD74-43894D685341}">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2D502AC7-E0A8-4663-A6B3-2BCF00E924C7}">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C483C92F-E500-414A-ABD6-6E369E16DDCE}">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9316EBE4-9E4A-4D5C-955F-A7F272F3ADEC}">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CD112B05-8EC9-4A05-9AD9-BF13198280F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ED6AA84F-837F-4565-B157-550FF11F6574}">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835D1595-5535-4A90-8399-CF11B58E017A}">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A6F29BBF-E397-4070-A10A-7D89DAE1B83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77FC319A-C872-4D92-ACD8-F176C47A2785}">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DE666DE0-E0F6-463D-BF4B-4C79DE14D44A}">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D863C86D-D14C-45ED-AB88-8514BEE6362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F3FB8487-B0CA-465D-A545-82CF26CA4F26}">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8D9322FA-054C-4E82-AB0A-68627D68DFA7}">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0000000-0006-0000-0300-00000600000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FC14EC1E-9810-4017-85A5-F144FD0682E1}">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160B6EFC-4DB3-4100-A8F6-F83B59376447}">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2F8E5FD6-7FC5-4147-8E80-A0C73A9356B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DDCC4768-A1FF-4B5B-945C-834C3639109C}">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124DADF5-2AF4-4CE4-A836-2E23810D4551}">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4BAC17EB-51E8-4B57-9395-AF6D9CD2CDA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FCBE24A8-6760-4DDE-A4C0-8DE33A4473A8}">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F4DC8818-BE0B-43FF-8A16-98DB85CA998D}">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D2892647-F4B9-4EB3-89B2-C8E2CD0D695A}">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C4AF17CD-71A8-439F-8235-D9B2C55E76D1}">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BC24D8D0-C7F8-413B-B8E7-C1006DD24329}">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F91D64B2-8D5E-4DB4-A940-ABF22BF25F7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03847822-68B6-4724-BD62-C957E55CB73D}">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FFAE56AA-25E5-486B-A8E6-BAA48A476629}">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3C81DF94-62EF-4CC8-A99C-B7793E0D2B19}">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4582FFC7-83F5-4C87-9F9C-E5D324B51922}">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7ACC491C-2DBC-4507-97F5-98A1F61351A4}">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43B1F1D-30CC-4833-9BBF-E9EC2EF3D10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C6DD2F06-7F14-4737-A113-8C0AD445F121}">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F3F414AC-5809-4CA2-AD3E-34FB32F437E3}">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181BC59E-FE15-4CB7-9A67-E17FEFA756F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6A163761-B457-4BAD-9AD3-06D6EE0E18AB}">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A295E2DE-A59D-4C88-AE8A-B06AC1896556}">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D405B67D-7D3B-49A9-94AD-E272B37682FB}">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2AAB7DAE-47FD-47FE-B276-6A94B86CCE1A}">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9B4F41B7-FFC8-4BFC-8830-766536912FF8}">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F90DA867-B81C-46BC-94DC-5C7550183E2E}">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AC57561A-BAD8-4F7C-B500-CF6E3879D4F8}">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070A1080-A246-487D-8EDB-84E15E8871BA}">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3EDEE949-D959-4F5E-B96A-8ABD08C039F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C465BC33-6DF6-4B36-B9EF-5A0126BECFE0}">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CFC4E604-4F13-42B9-A137-0CBB96B662F4}">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A418B7E2-4600-458B-8CD1-00EABAAC3F2B}">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22384808-E369-4475-8001-595147CAA668}">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FA650A85-B720-41E1-B51D-6161D5F6578D}">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1AB83792-CED1-43EF-8F58-AB568492318B}">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4544CB35-4C49-41B3-8AB5-C2E51424CDE4}">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ECFD0170-D4E1-4B91-AE3C-6331F19634F0}">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28CE6E57-3AFD-4DF8-8782-C5C2BAF73688}">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CAA5C3A8-D716-4FE3-8B75-A218E38BF768}">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64A9B67B-8868-4844-805E-73B89D63137D}">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79C4A72-D99A-4AEB-A77C-C61DC05D825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91A2086E-FD4C-4421-A726-E8CE4984FE23}">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588546FA-5F86-45D9-978D-1FC685186AAE}">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B979C88D-7F69-4035-BF67-B44CB8ABAC92}">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8DF3A271-96C3-49D0-9114-B963A96A1B4C}">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670B2BBA-EC50-472D-901F-C4EE7C6AC080}">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F2A7151-A5F1-410E-B044-1DBA4F80588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7DD9D3B9-391B-41E9-AD33-B7C1411D6677}">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FA7FD902-F05B-4601-B462-94EF4753FCD4}">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DBACC82D-95E8-4568-BED3-134161B9448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E8123957-059E-47D7-A4EA-E12AD30FB2EC}">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1ACF0FA5-BFE4-47C0-B1FA-0295D3EA4DF9}">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604D5055-7BFE-4C26-BCAB-EEF6D450DA12}">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ECBC656B-8308-4FF4-B130-AA10ADCD3C64}">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3C9883D3-14F5-49E5-8E52-554D29F4EDDB}">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8B9B9BAB-40E1-40ED-B464-6C765C04972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2143640B-97E0-4223-AFDD-75DC02BC222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5AE93DC7-1A4B-4363-9700-C63B14A7D8D4}">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15BFA445-437B-48A3-816C-080018D16F3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CA53E72E-9D25-4172-980D-A590D6F593D3}">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E59E9CB7-A367-40FD-B4AC-F10D9CCC9A65}">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CB0E5FC2-CF92-49F7-AD75-B189E489955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49EC2EC6-F2A9-48EB-975B-0C40FAFC78F5}">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B6E42F4A-CCD7-4D19-8958-9BEBA4857DC6}">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3FA26EC-5422-4E4C-8C1D-67FB4316467C}">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68515950-8445-408B-B9EA-334BC109BFFF}">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B02F82A4-9C2F-4782-9D99-7BA9A6DE1E11}">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50B32B7A-DEAA-4BDA-A1C2-4B44D2D256BA}">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181B8736-BCA5-478E-B3E0-9955F02306A2}">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074436A6-707B-4208-905C-9E39936BC98F}">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D550A82A-575A-49A6-90C5-B8EDFFA2ECC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94C87706-5F36-4A47-9086-F1044AC2F911}">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3AE1E8F5-6140-4619-B1FE-B06D02A039FF}">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1B7D986A-E488-4998-849A-60DF3CD937E9}">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13B23D1B-7103-4608-962A-42BBF3F3679C}">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E211F3DB-FDCB-4ACC-8A3C-3DE18483DF53}">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42313271-6796-4532-9164-9D2BB3D86787}">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3872939C-C515-4E9B-A148-48545010FD52}">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B964EEB3-E880-4CFB-89F7-824D8E724873}">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448A70B2-7AD6-4715-BCFE-54FA67563475}">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75FBBE7B-DE06-421E-B1A8-A070064A59EA}">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2B10F7F5-8996-4E1C-8BE4-48F33CB5E481}">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491240F-9A79-4930-A1B1-C99AC5D8599C}">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7E96028A-C3B6-4E8D-9705-08E1C53E73EB}">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78247BAE-C1FA-4B0A-A38D-64D3AF7E552A}">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B4049CE9-0F71-428D-9B59-3E5F9CFCB838}">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6E4529CA-FB15-488A-9D94-42605C93F92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434DDF18-B7AD-45DB-9867-B5BAD1724EAA}">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D5CF7624-C553-45E1-B192-8CC86F47C29C}">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F670C21A-7700-45B9-BF36-64951003444E}">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BD5EABC5-FC9E-40F1-B62C-B4445D0983EF}">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96397DA4-6AFD-450D-96B8-3C54BA92977B}">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2A01A6AA-D52B-48B1-BAB1-AB82819C21C6}">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E1383CDC-4CE0-4253-81F7-507E5D66FFAC}">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33C3C842-9B7D-4220-B54F-37A87856B05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31FF8FEA-8926-4102-AC46-30563A0C42A1}">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25263DB7-EBA6-40B3-8BFC-2BB97B5E03E2}">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21AC17CF-E4FC-466E-B0A7-C821309B19E6}">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FB567052-DBC8-4838-8380-A85883D258C2}">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29BC0C97-E3BC-40B1-88E5-5E0F45E1AAA1}">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43C3C5E0-4448-4521-B8D9-40419039C83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FAB6B827-47FA-4502-A0DE-8AC24CE97A2D}">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641CC1E6-4CC6-4BFC-8D4B-3257F1F24B54}">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84D27DDF-824F-4884-B45F-76997F8504B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F2119225-57F6-4CB2-95A2-66C11CA6BC5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EBD26842-E2C1-4649-A84F-F04FF9F078E0}">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DF9A8882-ED3E-4806-9894-793C6B39EC2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B210CA66-7E97-4166-A75B-C13B0A77CA56}">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21EC26E4-F088-4171-914F-7C9AD080637B}">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B737FCCB-2ADB-49D9-BEDD-B300B7BC7785}">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74F9CFDE-E0AA-450E-9402-8180C76017EE}">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951CFF2E-FFE1-4E78-A49B-6609C1E03E82}">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4C9BE491-14E2-4103-831C-E0184888AD0E}">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C8733A12-7998-4151-83DC-BCEDC8CF5FE1}">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07AE0845-AB35-4580-970D-C2CA438F155C}">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463FC0DA-1840-4B2F-A48A-0F2122D2E54B}">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F831CE5D-5A55-4EB1-AF43-36893A4110C1}">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C1824D57-FF2D-4A43-8FFB-4DEFA396BFD6}">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33712147-6B8E-4760-B7BD-851203677EB7}">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453FB960-7D04-4028-8D14-1BF41DAE7118}">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ACFC11BE-B4CF-4AA8-9067-F9D608698A5A}">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04EE54B6-D0AC-47B3-A6C4-850DA8986F5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265EFE95-4CEB-4C04-A511-60979ADDE735}">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7B4F78B6-46E0-4C46-8E26-57F94F3C8B87}">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5E4D1C81-51AA-4174-8CD6-0E190F4A237B}">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65BCEB0A-6D65-4D85-8D14-A5683302768F}">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7FC87894-DD6B-444D-BBEE-7CB30864956C}">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7AA10EAF-89FF-4A2D-A176-CF2C81A1E1B3}">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4DE07699-C851-439E-9CC7-3BD56AE786BA}">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F95F21B7-3035-4DE9-B502-8145E6C74C20}">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F6EA975A-1FEF-40AB-B185-378EDC13C78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84ACCE4E-D6DD-464C-8F96-AF37F27EBBFB}">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3B2EBC92-7C8C-4059-8BD5-6AD18D6D2297}">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D5162253-AF61-457E-8AD7-2D74A80C702C}">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DBFCF63F-1E1D-4229-8EA6-51C38FAFD824}">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CA9BAF38-7490-45D8-826E-F8D71727BE1A}">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EBCA2FB-47E5-43EC-AA29-0B77937D629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0CD5D9D7-974B-4F91-A310-F7AD9DD5AE9F}">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C8A2A078-F4C8-433F-A143-DECA4FA537D3}">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60BBA68D-108D-46D8-9BCA-39D6BE25AE46}">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C27961A9-C05D-4C87-8B86-CC7913D0C36E}">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9393414C-31B9-4B62-A567-4372651075AC}">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BDD84C1E-69F5-406F-8DF5-155B32CF3F7C}">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DDD2ED5A-FA47-46D4-B3A7-44EEA4626EDE}">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2972F9CE-F3E7-4792-8C32-E60F19D60485}">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BEE2C393-CEC3-4909-AAF8-F0CFDAD2DE0A}">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FD247515-9927-49D3-94EF-3F0911C8CED3}">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B244FF43-B738-4554-B452-274806D3F2BF}">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10005B41-5E75-454F-B522-33266076D1E6}">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98F1F984-68CB-4507-8F6D-03747D9A451A}">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90073264-A6FD-4AC0-A83B-40BE8FEB042D}">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BB9A0D37-E0F0-4771-960C-E5A18E39B116}">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C0AAA68A-D2B2-4690-A721-4D214A746880}">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C25D3FDD-1684-4A52-8D47-6C4F4D46AFBC}">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A3DDB09B-EFBC-445B-B4D8-E5A341891948}">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A0AF7503-AC27-46C8-82BD-28D29CD6CE28}">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FAA86054-C8CE-466B-AD71-4B5A31F5BF85}">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F50C2764-0CBE-4782-AE97-3779D29B1D1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0C2258CC-F783-47B2-9273-21748940A4B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1FF447E9-DC12-4A88-A183-EB003CEC3F07}">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DE6EF50E-A847-4D83-AC36-4225179B2F4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8B3B10FA-7CC4-4456-989C-29BCB34F0E56}">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2FE8640B-5B5D-4F34-BB85-3A1790C8D62C}">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AFDBC34C-91A3-464B-BD82-963C2DAADBE9}">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0732A701-A58A-4EC6-8EE7-BDBEF538A918}">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62B5D922-8D57-425A-8DF6-01D5F9C04AE2}">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AD4145BD-8AC9-4661-9587-ED0845654FB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153C3C6D-F0B4-4B58-8930-57684ED1CDC9}">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CD5BD13C-8799-49A9-B4C8-6B0A33EBBA4D}">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9296FD40-53A8-4C42-ABCC-55E42B022E23}">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D5FCC87C-CC22-4FB4-B92F-A757C9DF60E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80C7453B-178E-42A4-B7F3-C0C0E795717E}">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88B31872-E990-4B4D-B0AF-F8C5E034C28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C6E4806B-0105-433B-AAA3-B4E6201DC922}">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6CC2B1C3-1589-4B3D-B334-91B9FEBB44B2}">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E97E79C7-D695-4D00-A726-A55ADC5B555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B0516394-2B6E-48B1-8F1F-BD2DBF4019C4}">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8CE05ADC-91D7-4945-8171-A7FD8F06E51E}">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62115E0-61E7-4023-8C16-EEB39B19D94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5C19C04F-E6FE-4479-96C8-3B9E2DA98FD5}">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5BD17DD8-46A5-4246-A925-A58F2400DB72}">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F03E17CF-1D78-4E48-A546-1B5E553AD4B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8157441E-AEC0-49A3-BBE6-0826AF24BB93}">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1F931990-2294-4225-8406-361476D9B2EE}">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221FAE60-22E0-42AA-9ACD-A1C8EAB4884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7630FD5E-C4BB-43CF-A864-93B6BEFA470F}">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53A3B6A6-17CF-47AB-8067-2438C1B90C61}">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D8639434-F76A-4ADA-A758-FA6FC0DBB7CB}">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775FDE71-C87E-4150-8861-C1C65C7A145F}">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F3855704-2109-4A2A-B897-2CF97C2ADD64}">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DE22DA0E-E3D8-4A59-B770-2CC75B2D14E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4CF0BC07-B521-470D-8AB3-383D2835E88F}">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02A44A27-E1FB-4401-A623-F400DAA699CC}">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CC8CEAE2-30AC-4734-9D63-4BAD6DDE9FD8}">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DAFE0B66-1788-4B32-A7B3-4B78CC22F60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9E4CC47F-69C2-4A20-A079-81718F0A053C}">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8AA4A3FF-65AE-4CC5-8A95-3AED94F15D8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75729CFA-CD09-4667-B272-595B142F17D2}">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23D12AB5-D27C-458B-8828-88681B81EF53}">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6A8B5AC1-D6F6-4810-856A-A53B849665BE}">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390F410E-7C20-4770-AFAD-78581D7CA8FE}">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D71B0B31-C8FD-4E11-B4DF-889E1EB92DB2}">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786A8509-312A-4454-AE47-E6101BCF2A73}">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C9E2160B-3D4E-479D-9961-B2586B8C5C00}">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22CE64F5-9EC3-472C-B228-0796257B2C6A}">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A7AF71C4-0605-4559-B1F1-F6C8C051B07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A7C01A8F-073E-4D21-8D05-0CABC033C6B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B9724412-7149-4FA3-9855-12224F4133F4}">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332F37D-E9F8-4AE5-AD5B-AD92F053C4CE}">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1F42AA70-1E80-4D36-8AD6-0BE506AF7AC1}">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810DAC5C-240D-42AA-B28F-2DE1FE356D44}">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A0A77A79-38CE-40C5-A7AB-4A9063C33146}">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6DFF5258-4F7C-4308-909F-64DDCCEA44BF}">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39A4A9C4-AEAE-4994-9A61-85D4D5E81356}">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1A7A8E1F-4DC3-431A-8474-0261811DC1E2}">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BCD4884F-30DC-4F18-A2A9-27C14B4CAE3B}">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37B6A472-0EF0-469A-8F27-E1F1A17A0B2E}">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B8EE66B9-33A9-4DDD-B326-9ED1199DF3EE}">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60671B07-979F-4C77-A644-29A3927C6601}">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1908C707-6074-4AD3-BE78-BCC66072CAA4}">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6B6C602-961B-4213-8A19-AA123CC5F0D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3082A0F9-9AFC-4EFE-99F6-27B70C6311F1}">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F673454D-64AF-4D6D-AB64-6B2205AED691}">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866A1B37-E1E1-48B8-ACC5-5DB2BD71F7F6}">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A4B5E004-1ADE-4B09-886C-09216982FE31}">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ED0458AB-BF28-42B2-A648-D81124180A33}">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18610B4-FCAA-4B34-85D3-F962F3CEDF12}">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40ED7A6F-18F1-4465-9470-FC18936B9A5F}">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E73DDAE0-5A3A-4860-8224-005E141D32E4}">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A7434287-DB9C-4C49-92AE-8A6630F2ABF8}">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DE7B364E-1CF9-4E30-B722-79EEB148AEBB}">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307F34AD-17C5-49D9-85E6-7EBBE05F217B}">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0CD99D2D-F835-44CB-B11A-11CF297410C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5185B39C-626A-4735-AAFE-40516A39AA6C}">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E422A586-C6DF-46C7-999D-967672DC0277}">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F45C37A3-4875-4862-8355-CFCF0687387C}">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9C5FD36F-3927-4520-9826-180CDE0F2232}">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08739B1D-A796-4406-9806-87A8F01B07BF}">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7A726953-8834-40E4-A9A0-F93B37F61B39}">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56D3DE6F-DC53-4B43-ACDF-5A68DA861331}">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3879A85F-B496-4F5B-8C59-98B54D635AAF}">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BE57759E-1008-4E36-AA98-E52F031CB23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11EC1B71-8A47-496F-A9DD-E66B1D7C2848}">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CDB98D86-43EF-4412-B885-119C435B208F}">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C0589E11-8F70-4093-8CE0-51F1BDE6BC63}">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B5A9DC78-B14E-40F4-893D-AA5B2F19962C}">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3C926054-BD77-46D7-B32D-2BA9DB5235ED}">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92BA73A6-91C9-423B-A434-DE81340CBC29}">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DFA52310-4FB9-4009-8A19-0281FD8ADA44}">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DBD43597-BE76-4AF3-B8BC-502B4E1C5A24}">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1A36679C-6C3C-4ABE-AD7B-57AFBC6043DE}">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43E7CD7C-87FC-4A5D-9870-8BE45EAD4F22}">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34790472-95CC-4919-A810-129AA095410A}">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B94B35B9-1080-4E95-A3CF-94C885832529}">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F7C2384C-0CE5-4E2B-9126-E8476AF55FC0}">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345E23BC-2E78-43A8-B497-FDCEA1C32D2C}">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8A427D71-5551-4DAD-85C1-F6E50BFA9C32}">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AEF4F6B6-0759-4522-AB39-936F3C34EA63}">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56E8E129-FF7B-465C-B0D5-57286DD919BF}">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BC5AB191-1301-41E5-B159-8F7768ECE9DA}">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E715D921-72B2-4354-A51C-943CBE946F9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8E428E2B-B612-433D-8322-103D2A284770}">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FCD0D96C-CAA4-437D-BF40-6DB5D8B66B65}">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74F5B40B-01A4-4F6B-B2F5-C550EE498EAC}">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97C3B3DB-FA7B-49B6-ADCC-B140F8A4AD0D}">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A51F9A2F-5264-4202-B7F4-2C684B7BBE0B}">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A639D0DF-7B6D-4096-9404-AFCE53DA53B6}">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8924133F-6011-4F1C-A58F-57960CD3E99E}">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2A9322D0-D529-4231-B64E-392EF7381CA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7BFB3A5C-BD43-40A8-B7DD-C905142BF796}">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68FA8AC1-51B4-4ECE-AFDE-166C19E1C028}">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631BB2E8-F57C-4BB4-9572-62E4924114D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502EFC0F-B014-40BA-A96C-EEC23F944F73}">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013BDE60-E555-45F9-9AA6-D956BF07C91E}">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16DC539C-E5A8-406D-B4AE-61521E0DD767}">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E08DF10B-3C70-4A23-88B5-C706116B3200}">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D4DA61F3-49FB-487B-820E-BAD553624B6C}">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24DAF9B4-1510-4A65-ADB2-C292CF437BA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0070E11F-7AD5-4691-8255-86CAB958DAB5}">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57F903CD-F9AC-44DD-9FE5-DB8E3163CFA6}">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B617FC99-C344-46E7-9B21-C897F8073735}">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880350DA-EF42-4619-AC1C-BC052A2CEC51}">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D93E4D58-D9F6-4642-AB6B-CCC6E3028F0C}">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8D2BAEFF-8B02-471D-854F-F827C9DF5248}">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6A2FE259-4D61-4F91-8322-800220FDC18B}">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D7978F8D-3DE9-4F94-A902-099310C5EAE7}">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A10F0E32-58B4-4479-BB04-D30515214C46}">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AAC30384-EB8C-4BA8-AF1F-4ED5F9494778}">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BD14737D-F8FD-4600-858A-6ED8788325A4}">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8E5D63B0-839B-43D3-867E-7EBF332D049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E7D05193-9B0F-40E4-8088-A8B6B5E8BB41}">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8DCECEBA-7B5D-4331-A70F-CA0F143E7A9B}">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50D821A2-8E33-4101-BA66-36708A59CA7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01AF1CAB-5E67-4BAF-B43A-B8A5921F4F17}">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906F05C7-3AC5-4A54-9066-389F03AE4EF1}">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E18F93D3-6FE4-40AE-98A6-2ED4F1A3EDFB}">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31A7CBBD-1A53-4530-83FF-86E8F4CF6E73}">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C491624D-E2DA-4027-8C20-441FB091AB33}">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A12FE069-0ED1-4F3F-9F9B-68A0A632BC9E}">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79B72A3E-B307-4A6C-95F5-0FDF69B5021D}">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D1D0CD61-F20F-48F1-AB3B-9DF2E061A9F3}">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0CDFDA27-17ED-4C87-A8F3-EBC49C7C6518}">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55DF0DBD-C9E6-4674-9467-BED48DF7F7DF}">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795A6C19-FDE6-426C-B321-788830DB9616}">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EB524E4F-DCC1-48CA-BAC0-A3036626D523}">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B2364F67-D2D9-4A37-BB73-0CEFA7174576}">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4DD19BBE-B1F8-4770-B292-05D550126D24}">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C46D9155-FAD3-43B2-B290-AD049A7A9818}">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F66F15D5-936D-4821-A920-862F29B9839F}">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E2FE6E9E-51AF-4944-BCBF-7DE12881EB90}">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CC5A0CCB-6F74-4603-ABD8-59F5ABC5AF0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C5480472-09CC-4576-9CCE-80063C9CA778}">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E07999EB-966F-42FE-B9E0-083BF27CA5B0}">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2E387E63-2FDC-45E2-8414-524CC8F8B599}">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9C293E07-C63C-421D-BB7F-2E3198880E12}">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B0C27908-031B-45A9-9D5D-19D6C1986E74}">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34D699E1-6AD3-496F-8757-54CEDA3D55F5}">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4F525627-1742-4FEB-89F0-C54F6A60E7F8}">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7F1E2FA9-A5E2-45D2-BD12-5CF0E2D1AB86}">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859E4742-51B7-4585-AE9B-D5490A79BC6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1E4EAAF9-4CE5-41E4-88F2-630B74147577}">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BA8CBE61-CBD1-4C44-8BE9-6E799A0F969F}">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99671438-6CD6-4105-A2C3-F53BCCDDFAC4}">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B6E4D590-B69B-4681-A6FF-75441DF047A9}">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9BEFB0B4-8A24-4AB3-9313-C6BF3472224A}">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D7FDDB38-D301-411E-BA93-51E6E8E86FCA}">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BAB3DDE9-A876-4250-A170-DEE14A098349}">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69B433A4-0F86-4C2E-BE2B-5D0286FE652C}">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FDB454B4-FADA-4FFA-8DA8-2632A6AC420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8321284E-BA80-49AD-8A7B-5E094A20F095}">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8E2E0CCA-C074-4892-8518-8E5C49939B16}">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875341F9-63AA-47E1-8328-0C3007530D3D}">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42766952-32CC-41C8-A563-B999A60EA2D4}">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248F0D1E-3254-4F7E-8249-9A86C6EBDF83}">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AE2F1130-4D05-4BCB-A48B-9A8936B92B7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3390DF72-F85C-4A85-A26A-FDBD9F30E725}">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C4BD559B-80E9-4555-9826-227FB9A200A5}">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15B44435-A8CE-46A9-A548-9691FAAD0460}">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62068058-4893-4C05-80D5-808C2F9AB54B}">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88ACEDF0-C254-4ADB-9E49-F7A05B3D6AF0}">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8B9F95E2-3150-476D-9D2B-A69FAC227BC7}">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0E304625-8BD6-4B92-A798-4A7724052DD3}">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F19D4A90-B2CD-4AA8-97C6-8398927A36B4}">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CE23EB51-E8D1-4C9E-8352-CB5FAA8CE005}">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FC89F8BA-8274-44C2-AE7C-ECFFA6389888}">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s>
  <commentList>
    <comment ref="I3" authorId="0" shapeId="0" xr:uid="{1FCEA114-9A35-445C-9396-CF046EF07F55}">
      <text>
        <r>
          <rPr>
            <b/>
            <sz val="9"/>
            <color indexed="81"/>
            <rFont val="MS P ゴシック"/>
            <family val="3"/>
            <charset val="128"/>
          </rPr>
          <t xml:space="preserve">「都道府県使用欄」：
</t>
        </r>
        <r>
          <rPr>
            <sz val="9"/>
            <color indexed="81"/>
            <rFont val="MS P ゴシック"/>
            <family val="3"/>
            <charset val="128"/>
          </rPr>
          <t>各事業所における記入は不要です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90F9BE18-81E8-4D23-8B91-67823D554842}">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E372CBA9-F8F1-4F56-85B3-AB2E0761A8F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5BF85094-C0F4-4ACB-A26D-B645EB5E1ECD}">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716ECE8A-4E2A-41A0-8E7A-601476E2C09E}">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97BD7BE0-8E10-402A-82A0-63F8840CAE6F}">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3A1FCD44-F754-45DA-90EF-1AF8A2F867BB}">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新潟県</author>
    <author>厚生労働省ネットワークシステム</author>
  </authors>
  <commentList>
    <comment ref="AV10" authorId="0" shapeId="0" xr:uid="{5E6141B7-C18C-4E83-AE1D-204FE593C26D}">
      <text>
        <r>
          <rPr>
            <b/>
            <sz val="9"/>
            <color indexed="81"/>
            <rFont val="MS P ゴシック"/>
            <family val="3"/>
            <charset val="128"/>
          </rPr>
          <t>「定員」：
施設系</t>
        </r>
        <r>
          <rPr>
            <sz val="9"/>
            <color indexed="81"/>
            <rFont val="MS P ゴシック"/>
            <family val="3"/>
            <charset val="128"/>
          </rPr>
          <t>（介護老人福祉施設、介護老人保健施設、介護医療院、地域密着型介護老人福祉施設、短期入所生活介護事業所、養護老人ホーム、軽費老人ホーム）</t>
        </r>
        <r>
          <rPr>
            <b/>
            <sz val="9"/>
            <color indexed="81"/>
            <rFont val="MS P ゴシック"/>
            <family val="3"/>
            <charset val="128"/>
          </rPr>
          <t>のみ記入してください。</t>
        </r>
      </text>
    </comment>
    <comment ref="AV24" authorId="1" shapeId="0" xr:uid="{CCF37C50-AFC9-48F7-A0E1-B705D5785391}">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29" authorId="0" shapeId="0" xr:uid="{93A18267-8CE8-4425-A3A1-E46DD0CFB3C4}">
      <text>
        <r>
          <rPr>
            <b/>
            <sz val="9"/>
            <color indexed="81"/>
            <rFont val="MS P ゴシック"/>
            <family val="3"/>
            <charset val="128"/>
          </rPr>
          <t xml:space="preserve">「用途・品目・数量等」：
</t>
        </r>
        <r>
          <rPr>
            <sz val="9"/>
            <color indexed="81"/>
            <rFont val="MS P ゴシック"/>
            <family val="3"/>
            <charset val="128"/>
          </rPr>
          <t>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39" authorId="0" shapeId="0" xr:uid="{3B9B0E03-9CE6-419A-97B3-AB8AEE6114FF}">
      <text>
        <r>
          <rPr>
            <b/>
            <sz val="9"/>
            <color indexed="81"/>
            <rFont val="MS P ゴシック"/>
            <family val="3"/>
            <charset val="128"/>
          </rPr>
          <t>「用途・品目・数量等」：</t>
        </r>
        <r>
          <rPr>
            <sz val="9"/>
            <color indexed="81"/>
            <rFont val="MS P ゴシック"/>
            <family val="3"/>
            <charset val="128"/>
          </rPr>
          <t xml:space="preserve">
支出内容を簡潔に記載して下さい。
（例）「消耗品費」･･･（品名）○○個　
なお、支出内容を証明する資料（領収書、支払記録等）は、都道府県から求めがあった場合に速やかに提出できるよう、各事業所に適切に保管して下さい。</t>
        </r>
      </text>
    </comment>
    <comment ref="AV46" authorId="1" shapeId="0" xr:uid="{748B16AD-E5B2-43DA-8AEA-FAB3CB525956}">
      <text>
        <r>
          <rPr>
            <b/>
            <sz val="9"/>
            <color indexed="81"/>
            <rFont val="MS P ゴシック"/>
            <family val="3"/>
            <charset val="128"/>
          </rPr>
          <t xml:space="preserve">「補助上限額」：
</t>
        </r>
        <r>
          <rPr>
            <sz val="9"/>
            <color indexed="81"/>
            <rFont val="MS P ゴシック"/>
            <family val="3"/>
            <charset val="128"/>
          </rPr>
          <t xml:space="preserve">提供サービス及び定員をもとに自動算出されます。
</t>
        </r>
        <r>
          <rPr>
            <b/>
            <sz val="9"/>
            <color indexed="81"/>
            <rFont val="MS P ゴシック"/>
            <family val="3"/>
            <charset val="128"/>
          </rPr>
          <t>「申請額」：</t>
        </r>
        <r>
          <rPr>
            <sz val="9"/>
            <color indexed="81"/>
            <rFont val="MS P ゴシック"/>
            <family val="3"/>
            <charset val="128"/>
          </rPr>
          <t xml:space="preserve">
補助上限額と所要額を比較して低い方の額（千円未満切り捨て）が自動入力されます。</t>
        </r>
      </text>
    </comment>
    <comment ref="AV51" authorId="0" shapeId="0" xr:uid="{D695577A-5D38-4DD5-9038-461F9BE1F062}">
      <text>
        <r>
          <rPr>
            <b/>
            <sz val="9"/>
            <color indexed="81"/>
            <rFont val="MS P ゴシック"/>
            <family val="3"/>
            <charset val="128"/>
          </rPr>
          <t>「用途・品目・数量等」：</t>
        </r>
        <r>
          <rPr>
            <sz val="9"/>
            <color indexed="81"/>
            <rFont val="MS P ゴシック"/>
            <family val="3"/>
            <charset val="128"/>
          </rPr>
          <t xml:space="preserve">
支出内容を簡潔に記載して下さい。
（例）「食材料費」･･･（品名）○○個　
なお、支出内容を証明する資料（領収書、支払記録等）は、都道府県から求めがあった場合に速やかに提出できるよう、各事業所に適切に保管して下さい。</t>
        </r>
      </text>
    </comment>
  </commentList>
</comments>
</file>

<file path=xl/sharedStrings.xml><?xml version="1.0" encoding="utf-8"?>
<sst xmlns="http://schemas.openxmlformats.org/spreadsheetml/2006/main" count="4948" uniqueCount="301">
  <si>
    <t>本申請書の使い方、申請の手順</t>
    <rPh sb="0" eb="1">
      <t>ホン</t>
    </rPh>
    <rPh sb="1" eb="4">
      <t>シンセイショ</t>
    </rPh>
    <rPh sb="5" eb="6">
      <t>ツカ</t>
    </rPh>
    <rPh sb="7" eb="8">
      <t>カタ</t>
    </rPh>
    <rPh sb="9" eb="11">
      <t>シンセイ</t>
    </rPh>
    <rPh sb="12" eb="14">
      <t>テジュン</t>
    </rPh>
    <phoneticPr fontId="4"/>
  </si>
  <si>
    <t>手順</t>
    <rPh sb="0" eb="2">
      <t>テジュン</t>
    </rPh>
    <phoneticPr fontId="4"/>
  </si>
  <si>
    <t>都道府県の作業</t>
    <rPh sb="0" eb="4">
      <t>トドウフケン</t>
    </rPh>
    <rPh sb="5" eb="7">
      <t>サギョウ</t>
    </rPh>
    <phoneticPr fontId="4"/>
  </si>
  <si>
    <t>事業者（法人本部）の作業</t>
    <rPh sb="0" eb="3">
      <t>ジギョウシャ</t>
    </rPh>
    <rPh sb="4" eb="6">
      <t>ホウジン</t>
    </rPh>
    <rPh sb="6" eb="8">
      <t>ホンブ</t>
    </rPh>
    <rPh sb="10" eb="12">
      <t>サギョウ</t>
    </rPh>
    <phoneticPr fontId="4"/>
  </si>
  <si>
    <t>各事業所の作業</t>
    <rPh sb="0" eb="1">
      <t>カク</t>
    </rPh>
    <rPh sb="1" eb="4">
      <t>ジギョウショ</t>
    </rPh>
    <rPh sb="5" eb="7">
      <t>サギョウ</t>
    </rPh>
    <phoneticPr fontId="4"/>
  </si>
  <si>
    <t>各事業所の個票のシートを１つのExcelファイルに集約し、個票シート名を「個票●」（●は１からの通し番号）に修正</t>
    <rPh sb="0" eb="1">
      <t>カク</t>
    </rPh>
    <rPh sb="1" eb="4">
      <t>ジギョウショ</t>
    </rPh>
    <rPh sb="5" eb="7">
      <t>コヒョウ</t>
    </rPh>
    <rPh sb="25" eb="27">
      <t>シュウヤク</t>
    </rPh>
    <rPh sb="29" eb="31">
      <t>コヒョウ</t>
    </rPh>
    <rPh sb="34" eb="35">
      <t>メイ</t>
    </rPh>
    <rPh sb="37" eb="39">
      <t>コヒョウ</t>
    </rPh>
    <rPh sb="48" eb="49">
      <t>トオ</t>
    </rPh>
    <rPh sb="50" eb="52">
      <t>バンゴウ</t>
    </rPh>
    <rPh sb="54" eb="56">
      <t>シュウセイ</t>
    </rPh>
    <phoneticPr fontId="4"/>
  </si>
  <si>
    <t>　　令和</t>
    <rPh sb="2" eb="4">
      <t>レイワ</t>
    </rPh>
    <phoneticPr fontId="4"/>
  </si>
  <si>
    <t>年</t>
    <rPh sb="0" eb="1">
      <t>ネン</t>
    </rPh>
    <phoneticPr fontId="4"/>
  </si>
  <si>
    <t>月</t>
    <rPh sb="0" eb="1">
      <t>ゲツ</t>
    </rPh>
    <phoneticPr fontId="4"/>
  </si>
  <si>
    <t>日</t>
    <rPh sb="0" eb="1">
      <t>ニチ</t>
    </rPh>
    <phoneticPr fontId="4"/>
  </si>
  <si>
    <t>殿</t>
    <rPh sb="0" eb="1">
      <t>トノ</t>
    </rPh>
    <phoneticPr fontId="4"/>
  </si>
  <si>
    <t>（法人名）</t>
    <rPh sb="1" eb="3">
      <t>ホウジン</t>
    </rPh>
    <rPh sb="3" eb="4">
      <t>メイ</t>
    </rPh>
    <phoneticPr fontId="4"/>
  </si>
  <si>
    <t>（役職・代表者名）</t>
    <rPh sb="1" eb="3">
      <t>ヤクショク</t>
    </rPh>
    <rPh sb="4" eb="7">
      <t>ダイヒョウシャ</t>
    </rPh>
    <rPh sb="7" eb="8">
      <t>メイ</t>
    </rPh>
    <phoneticPr fontId="4"/>
  </si>
  <si>
    <t>　　申　請　額　：　</t>
    <rPh sb="2" eb="3">
      <t>サル</t>
    </rPh>
    <rPh sb="4" eb="5">
      <t>ショウ</t>
    </rPh>
    <rPh sb="6" eb="7">
      <t>ガク</t>
    </rPh>
    <phoneticPr fontId="4"/>
  </si>
  <si>
    <t>千円</t>
    <rPh sb="0" eb="2">
      <t>センエン</t>
    </rPh>
    <phoneticPr fontId="4"/>
  </si>
  <si>
    <t>（内訳）</t>
    <rPh sb="1" eb="3">
      <t>ウチワケ</t>
    </rPh>
    <phoneticPr fontId="4"/>
  </si>
  <si>
    <t>（添付書類）</t>
    <rPh sb="1" eb="3">
      <t>テンプ</t>
    </rPh>
    <rPh sb="3" eb="5">
      <t>ショルイ</t>
    </rPh>
    <phoneticPr fontId="4"/>
  </si>
  <si>
    <t>【申請内容に関する問い合わせ先】</t>
    <rPh sb="1" eb="3">
      <t>シンセイ</t>
    </rPh>
    <rPh sb="3" eb="5">
      <t>ナイヨウ</t>
    </rPh>
    <rPh sb="6" eb="7">
      <t>カン</t>
    </rPh>
    <rPh sb="9" eb="10">
      <t>ト</t>
    </rPh>
    <rPh sb="11" eb="12">
      <t>ア</t>
    </rPh>
    <rPh sb="14" eb="15">
      <t>サキ</t>
    </rPh>
    <phoneticPr fontId="4"/>
  </si>
  <si>
    <t xml:space="preserve"> 申請法人住所</t>
    <rPh sb="1" eb="3">
      <t>シンセイ</t>
    </rPh>
    <rPh sb="3" eb="5">
      <t>ホウジン</t>
    </rPh>
    <rPh sb="5" eb="7">
      <t>ジュウショ</t>
    </rPh>
    <phoneticPr fontId="4"/>
  </si>
  <si>
    <t xml:space="preserve"> 部署名</t>
    <rPh sb="1" eb="4">
      <t>ブショメイ</t>
    </rPh>
    <phoneticPr fontId="4"/>
  </si>
  <si>
    <t xml:space="preserve"> 担当者氏名</t>
    <rPh sb="1" eb="4">
      <t>タントウシャ</t>
    </rPh>
    <rPh sb="4" eb="6">
      <t>シメイ</t>
    </rPh>
    <phoneticPr fontId="4"/>
  </si>
  <si>
    <t xml:space="preserve"> 連絡先</t>
    <rPh sb="1" eb="4">
      <t>レンラクサキ</t>
    </rPh>
    <phoneticPr fontId="4"/>
  </si>
  <si>
    <t>電話番号</t>
    <rPh sb="0" eb="2">
      <t>デンワ</t>
    </rPh>
    <rPh sb="2" eb="4">
      <t>バンゴウ</t>
    </rPh>
    <phoneticPr fontId="4"/>
  </si>
  <si>
    <t>e-mail</t>
    <phoneticPr fontId="4"/>
  </si>
  <si>
    <t>No.</t>
    <phoneticPr fontId="4"/>
  </si>
  <si>
    <t>事業所・施設名</t>
    <rPh sb="0" eb="3">
      <t>ジギョウショ</t>
    </rPh>
    <rPh sb="4" eb="7">
      <t>シセツメイ</t>
    </rPh>
    <phoneticPr fontId="4"/>
  </si>
  <si>
    <t>介護保険
事業所番号</t>
    <rPh sb="0" eb="2">
      <t>カイゴ</t>
    </rPh>
    <rPh sb="2" eb="4">
      <t>ホケン</t>
    </rPh>
    <rPh sb="5" eb="8">
      <t>ジギョウショ</t>
    </rPh>
    <rPh sb="8" eb="10">
      <t>バンゴウ</t>
    </rPh>
    <phoneticPr fontId="4"/>
  </si>
  <si>
    <t>サービス種別</t>
    <rPh sb="4" eb="6">
      <t>シュベツ</t>
    </rPh>
    <phoneticPr fontId="4"/>
  </si>
  <si>
    <t>住所</t>
    <rPh sb="0" eb="2">
      <t>ジュウショ</t>
    </rPh>
    <phoneticPr fontId="4"/>
  </si>
  <si>
    <t>代表となる
事業所・施設名</t>
    <rPh sb="0" eb="2">
      <t>ダイヒョウ</t>
    </rPh>
    <rPh sb="6" eb="9">
      <t>ジギョウショ</t>
    </rPh>
    <rPh sb="10" eb="13">
      <t>シセツメイ</t>
    </rPh>
    <phoneticPr fontId="4"/>
  </si>
  <si>
    <t>補助予定額（千円）</t>
    <rPh sb="0" eb="2">
      <t>ホジョ</t>
    </rPh>
    <rPh sb="2" eb="5">
      <t>ヨテイガク</t>
    </rPh>
    <rPh sb="6" eb="8">
      <t>センエン</t>
    </rPh>
    <phoneticPr fontId="4"/>
  </si>
  <si>
    <t>審査
結果</t>
    <rPh sb="0" eb="2">
      <t>シンサ</t>
    </rPh>
    <rPh sb="3" eb="5">
      <t>ケッカ</t>
    </rPh>
    <phoneticPr fontId="4"/>
  </si>
  <si>
    <t>合計</t>
    <rPh sb="0" eb="2">
      <t>ゴウケイ</t>
    </rPh>
    <phoneticPr fontId="4"/>
  </si>
  <si>
    <t>（注）行が不足する場合には、「本申請書の使い方」に従って、行を追加すること。列の挿入は絶対に行わないこと。</t>
    <rPh sb="1" eb="2">
      <t>チュウ</t>
    </rPh>
    <rPh sb="15" eb="16">
      <t>ホン</t>
    </rPh>
    <rPh sb="16" eb="19">
      <t>シンセイショ</t>
    </rPh>
    <rPh sb="20" eb="21">
      <t>ツカ</t>
    </rPh>
    <rPh sb="22" eb="23">
      <t>カタ</t>
    </rPh>
    <rPh sb="25" eb="26">
      <t>シタガ</t>
    </rPh>
    <phoneticPr fontId="4"/>
  </si>
  <si>
    <t>　</t>
    <phoneticPr fontId="4"/>
  </si>
  <si>
    <t>施設概要</t>
    <rPh sb="0" eb="2">
      <t>シセツ</t>
    </rPh>
    <rPh sb="2" eb="4">
      <t>ガイヨウ</t>
    </rPh>
    <phoneticPr fontId="4"/>
  </si>
  <si>
    <t>介護保険事業所番号</t>
    <rPh sb="0" eb="2">
      <t>カイゴ</t>
    </rPh>
    <rPh sb="2" eb="4">
      <t>ホケン</t>
    </rPh>
    <rPh sb="4" eb="7">
      <t>ジギョウショ</t>
    </rPh>
    <rPh sb="7" eb="9">
      <t>バンゴウ</t>
    </rPh>
    <phoneticPr fontId="4"/>
  </si>
  <si>
    <t>事業所名称</t>
    <rPh sb="0" eb="3">
      <t>ジギョウショ</t>
    </rPh>
    <rPh sb="3" eb="5">
      <t>メイショウ</t>
    </rPh>
    <phoneticPr fontId="4"/>
  </si>
  <si>
    <t>所在地</t>
    <rPh sb="0" eb="3">
      <t>ショザイチ</t>
    </rPh>
    <phoneticPr fontId="4"/>
  </si>
  <si>
    <t>都道府県名</t>
    <rPh sb="0" eb="4">
      <t>トドウフケン</t>
    </rPh>
    <rPh sb="4" eb="5">
      <t>メイ</t>
    </rPh>
    <phoneticPr fontId="4"/>
  </si>
  <si>
    <t>連絡先</t>
    <rPh sb="0" eb="3">
      <t>レンラクサキ</t>
    </rPh>
    <phoneticPr fontId="4"/>
  </si>
  <si>
    <t>担当部署名</t>
    <rPh sb="0" eb="2">
      <t>タントウ</t>
    </rPh>
    <rPh sb="2" eb="5">
      <t>ブショメイ</t>
    </rPh>
    <phoneticPr fontId="4"/>
  </si>
  <si>
    <t>東京都</t>
  </si>
  <si>
    <r>
      <t>提供サービス</t>
    </r>
    <r>
      <rPr>
        <sz val="6"/>
        <rFont val="ＭＳ Ｐ明朝"/>
        <family val="1"/>
        <charset val="128"/>
      </rPr>
      <t>（プルダウンから選択）</t>
    </r>
    <rPh sb="0" eb="2">
      <t>テイキョウ</t>
    </rPh>
    <rPh sb="14" eb="16">
      <t>センタク</t>
    </rPh>
    <phoneticPr fontId="4"/>
  </si>
  <si>
    <t>定員</t>
    <rPh sb="0" eb="2">
      <t>テイイン</t>
    </rPh>
    <phoneticPr fontId="4"/>
  </si>
  <si>
    <t>人</t>
    <rPh sb="0" eb="1">
      <t>ニン</t>
    </rPh>
    <phoneticPr fontId="4"/>
  </si>
  <si>
    <t>事業区分</t>
    <rPh sb="0" eb="2">
      <t>ジギョウ</t>
    </rPh>
    <rPh sb="2" eb="4">
      <t>クブン</t>
    </rPh>
    <phoneticPr fontId="4"/>
  </si>
  <si>
    <t>口座情報</t>
    <rPh sb="0" eb="2">
      <t>コウザ</t>
    </rPh>
    <rPh sb="2" eb="4">
      <t>ジョウホウ</t>
    </rPh>
    <phoneticPr fontId="4"/>
  </si>
  <si>
    <t>支出予定額</t>
    <rPh sb="0" eb="2">
      <t>シシュツ</t>
    </rPh>
    <rPh sb="2" eb="5">
      <t>ヨテイガク</t>
    </rPh>
    <phoneticPr fontId="4"/>
  </si>
  <si>
    <t>補助上限額</t>
    <rPh sb="0" eb="2">
      <t>ホジョ</t>
    </rPh>
    <rPh sb="2" eb="5">
      <t>ジョウゲンガク</t>
    </rPh>
    <phoneticPr fontId="4"/>
  </si>
  <si>
    <t>申請額</t>
    <rPh sb="0" eb="3">
      <t>シンセイガク</t>
    </rPh>
    <phoneticPr fontId="4"/>
  </si>
  <si>
    <t>科目</t>
    <rPh sb="0" eb="2">
      <t>カモク</t>
    </rPh>
    <phoneticPr fontId="4"/>
  </si>
  <si>
    <t>所要額（円）</t>
    <rPh sb="0" eb="3">
      <t>ショヨウガク</t>
    </rPh>
    <rPh sb="4" eb="5">
      <t>エン</t>
    </rPh>
    <phoneticPr fontId="4"/>
  </si>
  <si>
    <t>用途・品目・数量等</t>
    <rPh sb="0" eb="2">
      <t>ヨウト</t>
    </rPh>
    <rPh sb="3" eb="5">
      <t>ヒンモク</t>
    </rPh>
    <rPh sb="6" eb="8">
      <t>スウリョウ</t>
    </rPh>
    <rPh sb="8" eb="9">
      <t>トウ</t>
    </rPh>
    <phoneticPr fontId="4"/>
  </si>
  <si>
    <t>委託料</t>
    <rPh sb="0" eb="3">
      <t>イタクリョウ</t>
    </rPh>
    <phoneticPr fontId="4"/>
  </si>
  <si>
    <t>備品購入費</t>
    <rPh sb="0" eb="2">
      <t>ビヒン</t>
    </rPh>
    <rPh sb="2" eb="5">
      <t>コウニュウヒ</t>
    </rPh>
    <phoneticPr fontId="4"/>
  </si>
  <si>
    <t>別添</t>
    <rPh sb="0" eb="2">
      <t>ベッテン</t>
    </rPh>
    <phoneticPr fontId="17"/>
  </si>
  <si>
    <t>　新型コロナウイルス感染症緊急包括支援事業（介護分）</t>
    <rPh sb="13" eb="15">
      <t>キンキュウ</t>
    </rPh>
    <rPh sb="15" eb="17">
      <t>ホウカツ</t>
    </rPh>
    <rPh sb="17" eb="19">
      <t>シエン</t>
    </rPh>
    <rPh sb="19" eb="21">
      <t>ジギョウ</t>
    </rPh>
    <rPh sb="22" eb="24">
      <t>カイゴ</t>
    </rPh>
    <rPh sb="24" eb="25">
      <t>ブン</t>
    </rPh>
    <phoneticPr fontId="17"/>
  </si>
  <si>
    <t>基準単価（単位：千円、１事業所又は１定員当たり）</t>
  </si>
  <si>
    <t>（１）②ⅰ今後に備えた都道府県における消毒液・マスク等の備蓄</t>
    <phoneticPr fontId="17"/>
  </si>
  <si>
    <t>（１）①　感染症対策を徹底した上での介護サービス提供支援事業</t>
    <rPh sb="5" eb="8">
      <t>カンセンショウ</t>
    </rPh>
    <rPh sb="8" eb="10">
      <t>タイサク</t>
    </rPh>
    <rPh sb="11" eb="13">
      <t>テッテイ</t>
    </rPh>
    <rPh sb="15" eb="16">
      <t>ウエ</t>
    </rPh>
    <rPh sb="18" eb="20">
      <t>カイゴ</t>
    </rPh>
    <rPh sb="24" eb="26">
      <t>テイキョウ</t>
    </rPh>
    <rPh sb="26" eb="28">
      <t>シエン</t>
    </rPh>
    <rPh sb="28" eb="30">
      <t>ジギョウ</t>
    </rPh>
    <phoneticPr fontId="17"/>
  </si>
  <si>
    <t xml:space="preserve">
助成対象
事業所・施設等の種別（※１）</t>
    <rPh sb="1" eb="3">
      <t>ジョセイ</t>
    </rPh>
    <rPh sb="3" eb="5">
      <t>タイショウ</t>
    </rPh>
    <rPh sb="8" eb="11">
      <t>ジギョウショ</t>
    </rPh>
    <rPh sb="12" eb="14">
      <t>シセツ</t>
    </rPh>
    <rPh sb="14" eb="15">
      <t>トウ</t>
    </rPh>
    <rPh sb="16" eb="18">
      <t>シュベツ</t>
    </rPh>
    <phoneticPr fontId="17"/>
  </si>
  <si>
    <t>令和２年４月１日以降、感染症を対策を徹底した上で、介護サービス提供を行うために必要なかかり増し経費が発生した介護サービス事業所・施設等（１～２８）（※２）　</t>
    <rPh sb="0" eb="2">
      <t>レイワ</t>
    </rPh>
    <rPh sb="3" eb="4">
      <t>ネン</t>
    </rPh>
    <rPh sb="5" eb="6">
      <t>ガツ</t>
    </rPh>
    <rPh sb="7" eb="8">
      <t>ニチ</t>
    </rPh>
    <rPh sb="8" eb="10">
      <t>イコウ</t>
    </rPh>
    <rPh sb="11" eb="14">
      <t>カンセンショウ</t>
    </rPh>
    <rPh sb="15" eb="17">
      <t>タイサク</t>
    </rPh>
    <rPh sb="18" eb="20">
      <t>テッテイ</t>
    </rPh>
    <rPh sb="22" eb="23">
      <t>ウエ</t>
    </rPh>
    <rPh sb="25" eb="27">
      <t>カイゴ</t>
    </rPh>
    <rPh sb="31" eb="33">
      <t>テイキョウ</t>
    </rPh>
    <rPh sb="34" eb="35">
      <t>オコナ</t>
    </rPh>
    <rPh sb="39" eb="41">
      <t>ヒツヨウ</t>
    </rPh>
    <rPh sb="45" eb="46">
      <t>マ</t>
    </rPh>
    <rPh sb="47" eb="49">
      <t>ケイヒ</t>
    </rPh>
    <rPh sb="50" eb="52">
      <t>ハッセイ</t>
    </rPh>
    <rPh sb="54" eb="56">
      <t>カイゴ</t>
    </rPh>
    <rPh sb="60" eb="63">
      <t>ジギョウショ</t>
    </rPh>
    <rPh sb="64" eb="66">
      <t>シセツ</t>
    </rPh>
    <rPh sb="66" eb="67">
      <t>トウ</t>
    </rPh>
    <phoneticPr fontId="17"/>
  </si>
  <si>
    <t>通所系</t>
    <rPh sb="0" eb="2">
      <t>ツウショ</t>
    </rPh>
    <rPh sb="2" eb="3">
      <t>ケイ</t>
    </rPh>
    <phoneticPr fontId="17"/>
  </si>
  <si>
    <t>通所介護事業所</t>
    <rPh sb="0" eb="2">
      <t>ツウショ</t>
    </rPh>
    <phoneticPr fontId="17"/>
  </si>
  <si>
    <t>通常規模型</t>
    <rPh sb="0" eb="2">
      <t>ツウジョウ</t>
    </rPh>
    <rPh sb="2" eb="4">
      <t>キボ</t>
    </rPh>
    <rPh sb="4" eb="5">
      <t>ガタ</t>
    </rPh>
    <phoneticPr fontId="17"/>
  </si>
  <si>
    <t>/事業所</t>
    <rPh sb="1" eb="4">
      <t>ジギョウショ</t>
    </rPh>
    <phoneticPr fontId="17"/>
  </si>
  <si>
    <t>大規模型（Ⅰ）</t>
    <rPh sb="0" eb="3">
      <t>ダイキボ</t>
    </rPh>
    <rPh sb="3" eb="4">
      <t>ガタ</t>
    </rPh>
    <phoneticPr fontId="17"/>
  </si>
  <si>
    <t>大規模型（Ⅱ）</t>
    <rPh sb="0" eb="3">
      <t>ダイキボ</t>
    </rPh>
    <rPh sb="3" eb="4">
      <t>ガタ</t>
    </rPh>
    <phoneticPr fontId="17"/>
  </si>
  <si>
    <t>地域密着型通所介護事業所（療養通所介護事業所を含む）</t>
    <rPh sb="13" eb="15">
      <t>リョウヨウ</t>
    </rPh>
    <rPh sb="15" eb="17">
      <t>ツウショ</t>
    </rPh>
    <rPh sb="17" eb="19">
      <t>カイゴ</t>
    </rPh>
    <rPh sb="19" eb="22">
      <t>ジギョウショ</t>
    </rPh>
    <rPh sb="23" eb="24">
      <t>フク</t>
    </rPh>
    <phoneticPr fontId="17"/>
  </si>
  <si>
    <t>認知症対応型通所介護事業所</t>
    <phoneticPr fontId="17"/>
  </si>
  <si>
    <t>通所リハビリテーション事業所</t>
    <phoneticPr fontId="17"/>
  </si>
  <si>
    <t>短期入所系</t>
    <rPh sb="0" eb="2">
      <t>タンキ</t>
    </rPh>
    <rPh sb="2" eb="4">
      <t>ニュウショ</t>
    </rPh>
    <rPh sb="4" eb="5">
      <t>ケイ</t>
    </rPh>
    <phoneticPr fontId="17"/>
  </si>
  <si>
    <t>短期入所生活介護事業所、短期入所療養介護事業所</t>
    <phoneticPr fontId="17"/>
  </si>
  <si>
    <t>/定員</t>
    <rPh sb="1" eb="3">
      <t>テイイン</t>
    </rPh>
    <phoneticPr fontId="17"/>
  </si>
  <si>
    <t>訪問系</t>
    <rPh sb="0" eb="2">
      <t>ホウモン</t>
    </rPh>
    <rPh sb="2" eb="3">
      <t>ケイ</t>
    </rPh>
    <phoneticPr fontId="17"/>
  </si>
  <si>
    <t>訪問介護事業所</t>
    <phoneticPr fontId="17"/>
  </si>
  <si>
    <t>訪問入浴介護事業所</t>
    <phoneticPr fontId="17"/>
  </si>
  <si>
    <t>訪問看護事業所</t>
    <phoneticPr fontId="17"/>
  </si>
  <si>
    <t>訪問リハビリテーション事業所</t>
    <phoneticPr fontId="17"/>
  </si>
  <si>
    <t>定期巡回・随時対応型訪問介護看護事業所</t>
    <phoneticPr fontId="17"/>
  </si>
  <si>
    <t>夜間対応型訪問介護事業所</t>
    <phoneticPr fontId="17"/>
  </si>
  <si>
    <t>居宅介護支援事業所</t>
    <phoneticPr fontId="17"/>
  </si>
  <si>
    <t>福祉用具貸与事業所</t>
    <phoneticPr fontId="17"/>
  </si>
  <si>
    <t>居宅療養管理指導事業所</t>
    <rPh sb="0" eb="2">
      <t>キョタク</t>
    </rPh>
    <rPh sb="2" eb="4">
      <t>リョウヨウ</t>
    </rPh>
    <rPh sb="4" eb="6">
      <t>カンリ</t>
    </rPh>
    <rPh sb="6" eb="8">
      <t>シドウ</t>
    </rPh>
    <rPh sb="8" eb="11">
      <t>ジギョウショ</t>
    </rPh>
    <phoneticPr fontId="17"/>
  </si>
  <si>
    <t>多機能型</t>
    <rPh sb="0" eb="3">
      <t>タキノウ</t>
    </rPh>
    <rPh sb="3" eb="4">
      <t>ガタ</t>
    </rPh>
    <phoneticPr fontId="17"/>
  </si>
  <si>
    <t>小規模多機能型居宅介護事業所</t>
    <phoneticPr fontId="17"/>
  </si>
  <si>
    <t>看護小規模多機能型居宅介護事業所</t>
    <phoneticPr fontId="17"/>
  </si>
  <si>
    <t>入所施設・
居住系</t>
    <rPh sb="0" eb="2">
      <t>ニュウショ</t>
    </rPh>
    <rPh sb="2" eb="4">
      <t>シセツ</t>
    </rPh>
    <rPh sb="6" eb="8">
      <t>キョジュウ</t>
    </rPh>
    <rPh sb="8" eb="9">
      <t>ケイ</t>
    </rPh>
    <phoneticPr fontId="17"/>
  </si>
  <si>
    <t>介護老人福祉施設</t>
    <rPh sb="0" eb="2">
      <t>カイゴ</t>
    </rPh>
    <rPh sb="2" eb="4">
      <t>ロウジン</t>
    </rPh>
    <rPh sb="4" eb="6">
      <t>フクシ</t>
    </rPh>
    <rPh sb="6" eb="8">
      <t>シセツ</t>
    </rPh>
    <phoneticPr fontId="17"/>
  </si>
  <si>
    <t>地域密着型介護老人福祉施設</t>
    <rPh sb="0" eb="2">
      <t>チイキ</t>
    </rPh>
    <rPh sb="2" eb="5">
      <t>ミッチャクガタ</t>
    </rPh>
    <phoneticPr fontId="17"/>
  </si>
  <si>
    <t>介護老人保健施設</t>
    <rPh sb="0" eb="8">
      <t>カイゴロウジンホケンシセツ</t>
    </rPh>
    <phoneticPr fontId="17"/>
  </si>
  <si>
    <t>介護医療院</t>
    <phoneticPr fontId="17"/>
  </si>
  <si>
    <t>介護療養型医療施設</t>
    <phoneticPr fontId="17"/>
  </si>
  <si>
    <t>認知症対応型共同生活介護事業所</t>
    <rPh sb="0" eb="3">
      <t>ニンチショウ</t>
    </rPh>
    <rPh sb="3" eb="6">
      <t>タイオウガタ</t>
    </rPh>
    <rPh sb="6" eb="8">
      <t>キョウドウ</t>
    </rPh>
    <rPh sb="8" eb="10">
      <t>セイカツ</t>
    </rPh>
    <rPh sb="10" eb="12">
      <t>カイゴ</t>
    </rPh>
    <rPh sb="12" eb="15">
      <t>ジギョウショ</t>
    </rPh>
    <phoneticPr fontId="17"/>
  </si>
  <si>
    <t>養護老人ホーム、軽費老人ホーム、有料老人ホーム、サービス付き高齢者向け住宅（定員30人以上）</t>
    <rPh sb="0" eb="2">
      <t>ヨウゴ</t>
    </rPh>
    <rPh sb="2" eb="4">
      <t>ロウジン</t>
    </rPh>
    <rPh sb="8" eb="10">
      <t>ケイヒ</t>
    </rPh>
    <rPh sb="10" eb="12">
      <t>ロウジン</t>
    </rPh>
    <rPh sb="16" eb="18">
      <t>ユウリョウ</t>
    </rPh>
    <rPh sb="18" eb="20">
      <t>ロウジン</t>
    </rPh>
    <rPh sb="28" eb="29">
      <t>ツ</t>
    </rPh>
    <rPh sb="30" eb="34">
      <t>コウレイシャム</t>
    </rPh>
    <rPh sb="35" eb="37">
      <t>ジュウタク</t>
    </rPh>
    <rPh sb="38" eb="40">
      <t>テイイン</t>
    </rPh>
    <rPh sb="42" eb="43">
      <t>ニン</t>
    </rPh>
    <rPh sb="43" eb="45">
      <t>イジョウ</t>
    </rPh>
    <phoneticPr fontId="17"/>
  </si>
  <si>
    <t>養護老人ホーム、軽費老人ホーム、有料老人ホーム、サービス付き高齢者向け住宅（定員29人以下）</t>
    <rPh sb="0" eb="2">
      <t>ヨウゴ</t>
    </rPh>
    <rPh sb="2" eb="4">
      <t>ロウジン</t>
    </rPh>
    <rPh sb="10" eb="12">
      <t>ロウジン</t>
    </rPh>
    <rPh sb="16" eb="18">
      <t>ユウリョウ</t>
    </rPh>
    <rPh sb="18" eb="20">
      <t>ロウジン</t>
    </rPh>
    <rPh sb="28" eb="29">
      <t>ツ</t>
    </rPh>
    <rPh sb="30" eb="34">
      <t>コウレイシャム</t>
    </rPh>
    <rPh sb="35" eb="37">
      <t>ジュウタク</t>
    </rPh>
    <rPh sb="38" eb="40">
      <t>テイイン</t>
    </rPh>
    <rPh sb="42" eb="43">
      <t>ニン</t>
    </rPh>
    <rPh sb="43" eb="45">
      <t>イカ</t>
    </rPh>
    <phoneticPr fontId="17"/>
  </si>
  <si>
    <t>対象経費（※３）</t>
    <rPh sb="0" eb="2">
      <t>タイショウ</t>
    </rPh>
    <rPh sb="2" eb="4">
      <t>ケイヒ</t>
    </rPh>
    <phoneticPr fontId="17"/>
  </si>
  <si>
    <t xml:space="preserve">a　感染症対策に要する衛生用品等の物品購入
b　外部専門家等による研修実施
c　（研修受講等に要する）旅費・宿泊費等
d　感染発生時対応・衛生用品補完等に柔軟に使える多機能型簡易居室の設置等
e　感染防止を徹底するための面会室の改修費
f　消毒・清掃費用
 g  職員が勤務時間外に消毒・清掃等を行った場合の超過勤務手当や休日勤務手当等の割増賃金や、通常想定していない感染症対策に関する業務の実施に伴う手当など、法人（施設）の給与規程等に基づき職員に支払われる手当等のほか、非常勤職員を雇上した場合の賃金【P】
h 感染防止のための増員のため発生する追加的人件費
i　感染防止のための増員等、応援職員に係る職業紹介手数料
j　自動車車の購入又はリース費用
k　自転車の購入又はリース費用
l　タブレット等のＩＣＴ機器の購入又はリース費用（通信費用は除く）
m　普段と異なる場所でのサービスを実施する際の、賃料・物品の使用料
n　普段と異なる場所でのサービスを実施する際の職員の交通費、利用者の送迎に係る費用
o　訪問介護員による同行指導への謝金
</t>
    <rPh sb="2" eb="4">
      <t>カンセン</t>
    </rPh>
    <rPh sb="4" eb="5">
      <t>ショウ</t>
    </rPh>
    <rPh sb="5" eb="7">
      <t>タイサク</t>
    </rPh>
    <rPh sb="8" eb="9">
      <t>ヨウ</t>
    </rPh>
    <rPh sb="11" eb="13">
      <t>エイセイ</t>
    </rPh>
    <rPh sb="13" eb="15">
      <t>ヨウヒン</t>
    </rPh>
    <rPh sb="15" eb="16">
      <t>トウ</t>
    </rPh>
    <rPh sb="17" eb="19">
      <t>ブッピン</t>
    </rPh>
    <rPh sb="19" eb="21">
      <t>コウニュウ</t>
    </rPh>
    <rPh sb="57" eb="58">
      <t>トウ</t>
    </rPh>
    <rPh sb="313" eb="316">
      <t>ジドウシャ</t>
    </rPh>
    <rPh sb="351" eb="352">
      <t>トウ</t>
    </rPh>
    <rPh sb="356" eb="358">
      <t>キキ</t>
    </rPh>
    <rPh sb="369" eb="371">
      <t>ツウシン</t>
    </rPh>
    <rPh sb="371" eb="373">
      <t>ヒヨウ</t>
    </rPh>
    <rPh sb="374" eb="375">
      <t>ノゾ</t>
    </rPh>
    <phoneticPr fontId="17"/>
  </si>
  <si>
    <t>助成額</t>
    <rPh sb="0" eb="3">
      <t>ジョセイガク</t>
    </rPh>
    <phoneticPr fontId="17"/>
  </si>
  <si>
    <t>・事業所・施設ごとに、基準単価と対象経費の実支出額とを比較して少ない方の額を助成額とする。なお、1,000円未満の端数が生じた場合には、これを切り捨てるものとする。
・また、１事業所・施設当たり上限額に達するまで助成することができる。
・１事業所・施設に（１）①と（２）①・②の両方を助成することができる。</t>
    <rPh sb="101" eb="102">
      <t>タッ</t>
    </rPh>
    <phoneticPr fontId="17"/>
  </si>
  <si>
    <t>※１　事業所・施設等について、助成の申請時点で指定等を受けている者であり、また</t>
    <rPh sb="9" eb="10">
      <t>トウ</t>
    </rPh>
    <rPh sb="25" eb="26">
      <t>トウ</t>
    </rPh>
    <rPh sb="32" eb="33">
      <t>モノ</t>
    </rPh>
    <phoneticPr fontId="17"/>
  </si>
  <si>
    <t>　　　・　各介護予防サービスを含むが、介護サービスと介護予防サービスの両方の指定を受けている場合は、１つの事業所・施設として取扱う。</t>
    <phoneticPr fontId="17"/>
  </si>
  <si>
    <t>　　　・　介護予防・日常生活支援総合事業（指定サービス・介護予防ケアマネジメント）を実施する事業所は、通所型は通所介護事業所（通常規模型）と、訪問型は訪問介護事業所と、</t>
    <rPh sb="28" eb="30">
      <t>カイゴ</t>
    </rPh>
    <rPh sb="30" eb="32">
      <t>ヨボウ</t>
    </rPh>
    <rPh sb="42" eb="44">
      <t>ジッシ</t>
    </rPh>
    <rPh sb="46" eb="49">
      <t>ジギョウショ</t>
    </rPh>
    <rPh sb="51" eb="54">
      <t>ツウショガタ</t>
    </rPh>
    <rPh sb="55" eb="57">
      <t>ツウショ</t>
    </rPh>
    <rPh sb="57" eb="59">
      <t>カイゴ</t>
    </rPh>
    <rPh sb="59" eb="62">
      <t>ジギョウショ</t>
    </rPh>
    <rPh sb="63" eb="65">
      <t>ツウジョウ</t>
    </rPh>
    <rPh sb="65" eb="67">
      <t>キボ</t>
    </rPh>
    <rPh sb="67" eb="68">
      <t>ガタ</t>
    </rPh>
    <rPh sb="71" eb="74">
      <t>ホウモンガタ</t>
    </rPh>
    <rPh sb="75" eb="77">
      <t>ホウモン</t>
    </rPh>
    <rPh sb="77" eb="79">
      <t>カイゴ</t>
    </rPh>
    <rPh sb="79" eb="82">
      <t>ジギョウショ</t>
    </rPh>
    <phoneticPr fontId="17"/>
  </si>
  <si>
    <t>介護予防ケアマネジメントは居宅介護支援事業所と同じとするが、介護サービスと総合事業の両方の指定を受けている場合は、１つの事業所として取扱う。</t>
    <rPh sb="37" eb="39">
      <t>ソウゴウ</t>
    </rPh>
    <rPh sb="39" eb="41">
      <t>ジギョウ</t>
    </rPh>
    <phoneticPr fontId="17"/>
  </si>
  <si>
    <t>　　　・　通所介護及び通所リハビリテーションの事業所規模は、介護報酬上の規模区分であり、助成の申請時点で判断すること。</t>
    <rPh sb="5" eb="7">
      <t>ツウショ</t>
    </rPh>
    <rPh sb="7" eb="9">
      <t>カイゴ</t>
    </rPh>
    <rPh sb="9" eb="10">
      <t>オヨ</t>
    </rPh>
    <rPh sb="11" eb="13">
      <t>ツウショ</t>
    </rPh>
    <rPh sb="23" eb="26">
      <t>ジギョウショ</t>
    </rPh>
    <rPh sb="26" eb="28">
      <t>キボ</t>
    </rPh>
    <rPh sb="30" eb="32">
      <t>カイゴ</t>
    </rPh>
    <rPh sb="32" eb="34">
      <t>ホウシュウ</t>
    </rPh>
    <rPh sb="34" eb="35">
      <t>ジョウ</t>
    </rPh>
    <rPh sb="36" eb="38">
      <t>キボ</t>
    </rPh>
    <rPh sb="38" eb="40">
      <t>クブン</t>
    </rPh>
    <rPh sb="44" eb="46">
      <t>ジョセイ</t>
    </rPh>
    <rPh sb="47" eb="49">
      <t>シンセイ</t>
    </rPh>
    <rPh sb="49" eb="51">
      <t>ジテン</t>
    </rPh>
    <rPh sb="52" eb="54">
      <t>ハンダン</t>
    </rPh>
    <phoneticPr fontId="17"/>
  </si>
  <si>
    <t>※２　利用者又は職員に感染者が発生しているか否かは問わない</t>
    <phoneticPr fontId="17"/>
  </si>
  <si>
    <t>※３　かかり増し経費等として考えられるものを例示したものであるが、実際の助成に当たっては、実施主体である都道府県が、個々の事情を勘案し、新型コロナ</t>
    <phoneticPr fontId="17"/>
  </si>
  <si>
    <t>　　　ウイルス感染症拡大に伴うものであり、通常の介護サービスの提供時では想定されないと判断できるものであれば、幅広く対象とする。</t>
    <phoneticPr fontId="17"/>
  </si>
  <si>
    <t>（１）②ⅱ緊急時の応援に係るコーディネート機能の確保等</t>
    <rPh sb="5" eb="8">
      <t>キンキュウジ</t>
    </rPh>
    <rPh sb="9" eb="11">
      <t>オウエン</t>
    </rPh>
    <rPh sb="12" eb="13">
      <t>カカ</t>
    </rPh>
    <rPh sb="21" eb="23">
      <t>キノウ</t>
    </rPh>
    <rPh sb="24" eb="26">
      <t>カクホ</t>
    </rPh>
    <rPh sb="26" eb="27">
      <t>トウ</t>
    </rPh>
    <phoneticPr fontId="17"/>
  </si>
  <si>
    <t>基準単価（単位：千円、1利用者又は１事業所又は１定員当たり）</t>
    <rPh sb="12" eb="15">
      <t>リヨウシャ</t>
    </rPh>
    <rPh sb="15" eb="16">
      <t>マタ</t>
    </rPh>
    <phoneticPr fontId="17"/>
  </si>
  <si>
    <t>（２）①在宅サービス事業所による利用者への再開支援への助成事業</t>
    <rPh sb="4" eb="6">
      <t>ザイタク</t>
    </rPh>
    <rPh sb="10" eb="13">
      <t>ジギョウショ</t>
    </rPh>
    <rPh sb="16" eb="19">
      <t>リヨウシャ</t>
    </rPh>
    <rPh sb="21" eb="23">
      <t>サイカイ</t>
    </rPh>
    <rPh sb="23" eb="25">
      <t>シエン</t>
    </rPh>
    <rPh sb="27" eb="29">
      <t>ジョセイ</t>
    </rPh>
    <rPh sb="29" eb="31">
      <t>ジギョウ</t>
    </rPh>
    <phoneticPr fontId="17"/>
  </si>
  <si>
    <t>（２）②在宅サービス事業所における環境整備への助成事業</t>
    <rPh sb="4" eb="6">
      <t>ザイタク</t>
    </rPh>
    <rPh sb="10" eb="13">
      <t>ジギョウショ</t>
    </rPh>
    <rPh sb="17" eb="19">
      <t>カンキョウ</t>
    </rPh>
    <rPh sb="19" eb="21">
      <t>セイビ</t>
    </rPh>
    <rPh sb="23" eb="25">
      <t>ジョセイ</t>
    </rPh>
    <rPh sb="25" eb="27">
      <t>ジギョウ</t>
    </rPh>
    <phoneticPr fontId="17"/>
  </si>
  <si>
    <t>助成対象
事業所・施設等の種別（※１）</t>
    <rPh sb="0" eb="2">
      <t>ジョセイ</t>
    </rPh>
    <rPh sb="2" eb="4">
      <t>タイショウ</t>
    </rPh>
    <rPh sb="6" eb="9">
      <t>ジギョウショ</t>
    </rPh>
    <rPh sb="10" eb="12">
      <t>シセツ</t>
    </rPh>
    <rPh sb="12" eb="13">
      <t>トウ</t>
    </rPh>
    <rPh sb="14" eb="16">
      <t>シュベツ</t>
    </rPh>
    <phoneticPr fontId="17"/>
  </si>
  <si>
    <t>令和２年４月１日以降、サービス利用休止中の利用者への利用再開支援を行った在宅サービス事業所(1～15、18～21）、居宅介護支援事業所（※２）</t>
    <rPh sb="0" eb="2">
      <t>レイワ</t>
    </rPh>
    <rPh sb="3" eb="4">
      <t>ネン</t>
    </rPh>
    <rPh sb="5" eb="6">
      <t>ガツ</t>
    </rPh>
    <rPh sb="7" eb="8">
      <t>ニチ</t>
    </rPh>
    <rPh sb="8" eb="10">
      <t>イコウ</t>
    </rPh>
    <rPh sb="15" eb="17">
      <t>リヨウ</t>
    </rPh>
    <rPh sb="17" eb="20">
      <t>キュウシチュウ</t>
    </rPh>
    <rPh sb="21" eb="24">
      <t>リヨウシャ</t>
    </rPh>
    <rPh sb="26" eb="28">
      <t>リヨウ</t>
    </rPh>
    <rPh sb="28" eb="30">
      <t>サイカイ</t>
    </rPh>
    <rPh sb="30" eb="32">
      <t>シエン</t>
    </rPh>
    <rPh sb="33" eb="34">
      <t>オコナ</t>
    </rPh>
    <rPh sb="58" eb="60">
      <t>キョタク</t>
    </rPh>
    <rPh sb="60" eb="62">
      <t>カイゴ</t>
    </rPh>
    <rPh sb="62" eb="64">
      <t>シエン</t>
    </rPh>
    <rPh sb="64" eb="67">
      <t>ジギョウショ</t>
    </rPh>
    <phoneticPr fontId="17"/>
  </si>
  <si>
    <t>令和２年４月１日以降、感染症防止のための環境整備を行った在宅サービス事業所（1～21）</t>
    <rPh sb="11" eb="14">
      <t>カンセンショウ</t>
    </rPh>
    <rPh sb="14" eb="16">
      <t>ボウシ</t>
    </rPh>
    <rPh sb="20" eb="22">
      <t>カンキョウ</t>
    </rPh>
    <rPh sb="22" eb="24">
      <t>セイビ</t>
    </rPh>
    <rPh sb="25" eb="26">
      <t>オコナ</t>
    </rPh>
    <rPh sb="28" eb="30">
      <t>ザイタク</t>
    </rPh>
    <rPh sb="34" eb="37">
      <t>ジギョウショ</t>
    </rPh>
    <phoneticPr fontId="17"/>
  </si>
  <si>
    <t>/利用者</t>
    <rPh sb="1" eb="4">
      <t>リヨウシャ</t>
    </rPh>
    <phoneticPr fontId="17"/>
  </si>
  <si>
    <t>電話による確認（※3）</t>
    <rPh sb="0" eb="2">
      <t>デンワ</t>
    </rPh>
    <rPh sb="5" eb="7">
      <t>カクニン</t>
    </rPh>
    <phoneticPr fontId="17"/>
  </si>
  <si>
    <t>1.5（看護師等（※４）が協力した場合：4.5）</t>
    <phoneticPr fontId="17"/>
  </si>
  <si>
    <t>訪問による確認（※3）</t>
    <rPh sb="0" eb="2">
      <t>ホウモン</t>
    </rPh>
    <rPh sb="5" eb="7">
      <t>カクニン</t>
    </rPh>
    <phoneticPr fontId="17"/>
  </si>
  <si>
    <t>3（看護師等（※４）が協力した場合：6）</t>
    <phoneticPr fontId="17"/>
  </si>
  <si>
    <t>-</t>
    <phoneticPr fontId="17"/>
  </si>
  <si>
    <t>対象経費（※４）</t>
    <rPh sb="0" eb="2">
      <t>タイショウ</t>
    </rPh>
    <rPh sb="2" eb="4">
      <t>ケイヒ</t>
    </rPh>
    <phoneticPr fontId="17"/>
  </si>
  <si>
    <t>・３つの密（「換気が悪い密閉空間」、多数が集まる密集場所」及び「間近で会話や発生をする密接場面」）を避けてサービス提供を行うために必要な環境整備に要する以下のようなものの購入費用等
　a 長机
　b 飛沫防止パネル
　c 換気設備
　d （電気）自転車（リース費用含む）
　e タブレット等のＩＣＴ機器（リース費用含む。）（通信費用は除く）</t>
    <rPh sb="4" eb="5">
      <t>ミツ</t>
    </rPh>
    <rPh sb="7" eb="9">
      <t>カンキ</t>
    </rPh>
    <rPh sb="10" eb="11">
      <t>ワル</t>
    </rPh>
    <rPh sb="12" eb="14">
      <t>ミッペイ</t>
    </rPh>
    <rPh sb="14" eb="16">
      <t>クウカン</t>
    </rPh>
    <rPh sb="18" eb="20">
      <t>タスウ</t>
    </rPh>
    <rPh sb="21" eb="22">
      <t>アツ</t>
    </rPh>
    <rPh sb="24" eb="26">
      <t>ミッシュウ</t>
    </rPh>
    <rPh sb="26" eb="28">
      <t>バショ</t>
    </rPh>
    <rPh sb="29" eb="30">
      <t>オヨ</t>
    </rPh>
    <rPh sb="32" eb="34">
      <t>マヂカ</t>
    </rPh>
    <rPh sb="35" eb="37">
      <t>カイワ</t>
    </rPh>
    <rPh sb="38" eb="40">
      <t>ハッセイ</t>
    </rPh>
    <rPh sb="43" eb="45">
      <t>ミッセツ</t>
    </rPh>
    <rPh sb="45" eb="47">
      <t>バメン</t>
    </rPh>
    <rPh sb="76" eb="78">
      <t>イカ</t>
    </rPh>
    <rPh sb="85" eb="87">
      <t>コウニュウ</t>
    </rPh>
    <rPh sb="89" eb="90">
      <t>トウ</t>
    </rPh>
    <rPh sb="130" eb="132">
      <t>ヒヨウ</t>
    </rPh>
    <rPh sb="132" eb="133">
      <t>フク</t>
    </rPh>
    <rPh sb="144" eb="145">
      <t>トウ</t>
    </rPh>
    <rPh sb="149" eb="151">
      <t>キキ</t>
    </rPh>
    <rPh sb="157" eb="158">
      <t>フク</t>
    </rPh>
    <phoneticPr fontId="17"/>
  </si>
  <si>
    <t>・また、１事業所・施設における１利用者につき１回まで助成することができる。
・１事業所・施設に（１）①と（２）①・②両方を助成することができる。</t>
    <rPh sb="16" eb="19">
      <t>リヨウシャ</t>
    </rPh>
    <phoneticPr fontId="17"/>
  </si>
  <si>
    <t>・事業所・施設ごとに、基準単価と対象経費の実支出額とを比較して少ない方の額を助成額とする。なお、1,000円未満の端数が生じた場合には、これを切り捨てるものとする。
・また、１事業所・施設における１利用者につき上限額に達するまで助成することができる。
・１事業所・施設に（１）①と（２）①・②両方を助成することができる。</t>
    <rPh sb="105" eb="108">
      <t>ジョウゲンガク</t>
    </rPh>
    <rPh sb="109" eb="110">
      <t>タッ</t>
    </rPh>
    <phoneticPr fontId="17"/>
  </si>
  <si>
    <t>　　　・　介護予防・日常生活支援総合事業（指定サービス・介護予防ケアマネジメント）を実施する事業所は、通所型は通所介護事業所（通常規模型）と、訪問型は訪問介護事業所と、介護予防ケアマネジメントは居宅介護支援事業所と同じとするが、介護サービスと総合事業の両方の指定を受けている場合</t>
    <rPh sb="28" eb="30">
      <t>カイゴ</t>
    </rPh>
    <rPh sb="30" eb="32">
      <t>ヨボウ</t>
    </rPh>
    <rPh sb="42" eb="44">
      <t>ジッシ</t>
    </rPh>
    <rPh sb="46" eb="49">
      <t>ジギョウショ</t>
    </rPh>
    <rPh sb="51" eb="54">
      <t>ツウショガタ</t>
    </rPh>
    <rPh sb="55" eb="57">
      <t>ツウショ</t>
    </rPh>
    <rPh sb="57" eb="59">
      <t>カイゴ</t>
    </rPh>
    <rPh sb="59" eb="62">
      <t>ジギョウショ</t>
    </rPh>
    <rPh sb="63" eb="65">
      <t>ツウジョウ</t>
    </rPh>
    <rPh sb="65" eb="67">
      <t>キボ</t>
    </rPh>
    <rPh sb="67" eb="68">
      <t>ガタ</t>
    </rPh>
    <rPh sb="71" eb="74">
      <t>ホウモンガタ</t>
    </rPh>
    <rPh sb="75" eb="77">
      <t>ホウモン</t>
    </rPh>
    <rPh sb="77" eb="79">
      <t>カイゴ</t>
    </rPh>
    <rPh sb="79" eb="82">
      <t>ジギョウショ</t>
    </rPh>
    <phoneticPr fontId="17"/>
  </si>
  <si>
    <t>は、１つの事業所として取扱う。</t>
    <phoneticPr fontId="17"/>
  </si>
  <si>
    <t xml:space="preserve">※２　具体的には以下の事業所を指す。なお、実際にサービス再開につながったか否かは問わない。
</t>
    <rPh sb="11" eb="14">
      <t>ジギョウショ</t>
    </rPh>
    <rPh sb="15" eb="16">
      <t>サ</t>
    </rPh>
    <phoneticPr fontId="17"/>
  </si>
  <si>
    <t>　　　・在宅サービス事業所：在宅サービス利用休止中の利用者に対して、介護支援専門員と連携した上で、健康状態・生活ぶりの確認、希望するサービスの確認を行った上で、利用者の要望を踏まえたサービス提供のための調整等（感染対策に配慮した形態での実施に向けた準備等）を行った場合</t>
    <rPh sb="121" eb="122">
      <t>ム</t>
    </rPh>
    <rPh sb="124" eb="126">
      <t>ジュンビ</t>
    </rPh>
    <phoneticPr fontId="17"/>
  </si>
  <si>
    <t xml:space="preserve">　　　・居宅介護支援事業所：在宅サービスの利用休止中の利用者に対して、健康状態・生活ぶりの確認、希望するサービスの確認（感染対策に係る要望を含む）、サービス事業所との連携（必要に応じケアプラン修正）を行った場合
</t>
    <phoneticPr fontId="17"/>
  </si>
  <si>
    <t>　　※　「在宅サービスの利用休止中の利用者」とは、当該事業所を利用していた利用者で過去1ヶ月の間、当該在宅サービスを１回も利用していない利用者　（居宅介護支援事業所においては、過去１ヶ月の間、在宅サービス事業所のサービスを１回も利用していない利用者）</t>
    <phoneticPr fontId="17"/>
  </si>
  <si>
    <t>　　※　「～の確認」とは、１回以上電話または訪問を行うとともに、記録を行っていること</t>
    <rPh sb="7" eb="9">
      <t>カクニン</t>
    </rPh>
    <rPh sb="14" eb="15">
      <t>カイ</t>
    </rPh>
    <rPh sb="15" eb="17">
      <t>イジョウ</t>
    </rPh>
    <rPh sb="17" eb="19">
      <t>デンワ</t>
    </rPh>
    <rPh sb="22" eb="24">
      <t>ホウモン</t>
    </rPh>
    <rPh sb="25" eb="26">
      <t>オコナ</t>
    </rPh>
    <rPh sb="32" eb="34">
      <t>キロク</t>
    </rPh>
    <rPh sb="35" eb="36">
      <t>オコナ</t>
    </rPh>
    <phoneticPr fontId="17"/>
  </si>
  <si>
    <t>　　※　「連携を行った」とは１回以上電話等により連絡を行ったこと</t>
    <rPh sb="5" eb="7">
      <t>レンケイ</t>
    </rPh>
    <rPh sb="8" eb="9">
      <t>オコナ</t>
    </rPh>
    <rPh sb="15" eb="18">
      <t>カイイジョウ</t>
    </rPh>
    <rPh sb="18" eb="20">
      <t>デンワ</t>
    </rPh>
    <rPh sb="20" eb="21">
      <t>トウ</t>
    </rPh>
    <rPh sb="24" eb="26">
      <t>レンラク</t>
    </rPh>
    <rPh sb="27" eb="28">
      <t>オコナ</t>
    </rPh>
    <phoneticPr fontId="17"/>
  </si>
  <si>
    <t>　　※　「調整等を行った」とは、希望に応じた所要の対応を行ったこと</t>
    <rPh sb="5" eb="7">
      <t>チョウセイ</t>
    </rPh>
    <rPh sb="7" eb="8">
      <t>トウ</t>
    </rPh>
    <rPh sb="9" eb="10">
      <t>オコナ</t>
    </rPh>
    <rPh sb="16" eb="18">
      <t>キボウ</t>
    </rPh>
    <rPh sb="19" eb="20">
      <t>オウ</t>
    </rPh>
    <rPh sb="22" eb="24">
      <t>ショヨウ</t>
    </rPh>
    <rPh sb="25" eb="27">
      <t>タイオウ</t>
    </rPh>
    <rPh sb="28" eb="29">
      <t>オコナ</t>
    </rPh>
    <phoneticPr fontId="17"/>
  </si>
  <si>
    <t>※３　１利用者につき、16と17は併給不可である。</t>
    <rPh sb="4" eb="7">
      <t>リヨウシャ</t>
    </rPh>
    <rPh sb="17" eb="19">
      <t>ヘイキュウ</t>
    </rPh>
    <rPh sb="19" eb="21">
      <t>フカ</t>
    </rPh>
    <phoneticPr fontId="17"/>
  </si>
  <si>
    <t>※４　看護師、居宅管理療養指導を行う者（医師、歯科医師、薬剤師、管理栄養士、歯科衛生士）</t>
    <rPh sb="3" eb="6">
      <t>カンゴシ</t>
    </rPh>
    <rPh sb="7" eb="9">
      <t>キョタク</t>
    </rPh>
    <rPh sb="9" eb="11">
      <t>カンリ</t>
    </rPh>
    <rPh sb="11" eb="13">
      <t>リョウヨウ</t>
    </rPh>
    <rPh sb="13" eb="15">
      <t>シドウ</t>
    </rPh>
    <rPh sb="16" eb="17">
      <t>オコナ</t>
    </rPh>
    <rPh sb="18" eb="19">
      <t>シャ</t>
    </rPh>
    <rPh sb="20" eb="22">
      <t>イシ</t>
    </rPh>
    <rPh sb="23" eb="27">
      <t>シカイシ</t>
    </rPh>
    <rPh sb="28" eb="31">
      <t>ヤクザイシ</t>
    </rPh>
    <rPh sb="32" eb="34">
      <t>カンリ</t>
    </rPh>
    <rPh sb="34" eb="37">
      <t>エイヨウシ</t>
    </rPh>
    <rPh sb="38" eb="40">
      <t>シカ</t>
    </rPh>
    <rPh sb="40" eb="43">
      <t>エイセイシ</t>
    </rPh>
    <phoneticPr fontId="17"/>
  </si>
  <si>
    <t>※５　かかり増し経費等として考えられるものを例示したものであるが、実際の助成に当たっては、実施主体である都道府県が、個々の事情を勘案し、新型コロナウイルス感染症拡大に伴うものであり、通常の介護サービスの提供時では想定されないと判断できるものであれば、幅広く対象とする。</t>
    <phoneticPr fontId="17"/>
  </si>
  <si>
    <t>基準単価（単位：千円、１都道府県・指定都市・中核市当たり）</t>
    <rPh sb="12" eb="16">
      <t>トドウフケン</t>
    </rPh>
    <rPh sb="17" eb="21">
      <t>シテイトシ</t>
    </rPh>
    <rPh sb="22" eb="25">
      <t>チュウカクシ</t>
    </rPh>
    <phoneticPr fontId="17"/>
  </si>
  <si>
    <t>（４）　都道府県の事務費支援事業</t>
    <phoneticPr fontId="17"/>
  </si>
  <si>
    <t>厚生労働大臣が必要と認める額</t>
    <rPh sb="0" eb="2">
      <t>コウセイ</t>
    </rPh>
    <rPh sb="2" eb="4">
      <t>ロウドウ</t>
    </rPh>
    <rPh sb="4" eb="6">
      <t>ダイジン</t>
    </rPh>
    <rPh sb="7" eb="9">
      <t>ヒツヨウ</t>
    </rPh>
    <phoneticPr fontId="17"/>
  </si>
  <si>
    <t>対象経費</t>
    <rPh sb="0" eb="2">
      <t>タイショウ</t>
    </rPh>
    <rPh sb="2" eb="4">
      <t>ケイヒ</t>
    </rPh>
    <phoneticPr fontId="17"/>
  </si>
  <si>
    <t>・（１）から（３）の事業実施及び指導監督等を行うために要する経費
＊他の補助金等により人件費の補助が行われている職員については、本事業の補助対象とはしない。</t>
    <phoneticPr fontId="17"/>
  </si>
  <si>
    <t>算定方法は以下のとおりとする。
・基準単価と対象経費の実支出額とを比較して少ない方の額を助成額とする。なお、1,000円未満の端数が生じた場合には、これを切り捨てるものとする。
・また、１都道府県当たり１回まで助成することができる。</t>
    <phoneticPr fontId="17"/>
  </si>
  <si>
    <t>/事業所</t>
    <rPh sb="1" eb="4">
      <t>ジギョウショ</t>
    </rPh>
    <phoneticPr fontId="2"/>
  </si>
  <si>
    <t>認知症対応型通所介護事業所</t>
  </si>
  <si>
    <t>短期入所生活介護事業所</t>
  </si>
  <si>
    <t>/定員</t>
    <rPh sb="1" eb="3">
      <t>テイイン</t>
    </rPh>
    <phoneticPr fontId="2"/>
  </si>
  <si>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</si>
  <si>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</si>
  <si>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</si>
  <si>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</si>
  <si>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</si>
  <si>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</si>
  <si>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</si>
  <si>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</si>
  <si>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</si>
  <si>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介護老人福祉施設</t>
  </si>
  <si>
    <t>地域密着型介護老人福祉施設</t>
  </si>
  <si>
    <t>介護老人保健施設</t>
  </si>
  <si>
    <t>介護医療院</t>
  </si>
  <si>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</si>
  <si>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</si>
  <si>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</si>
  <si>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</si>
  <si>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</si>
  <si>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</si>
  <si>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</si>
  <si>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</si>
  <si>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奈良県</t>
    <rPh sb="0" eb="3">
      <t>ナラケン</t>
    </rPh>
    <phoneticPr fontId="5"/>
  </si>
  <si>
    <t>和歌山県</t>
    <rPh sb="0" eb="4">
      <t>ワカヤマケン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</si>
  <si>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</si>
  <si>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</si>
  <si>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</si>
  <si>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</si>
  <si>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</si>
  <si>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</si>
  <si>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</si>
  <si>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</si>
  <si>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</si>
  <si>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3">
      <t>フクオカケン</t>
    </rPh>
    <phoneticPr fontId="5"/>
  </si>
  <si>
    <t>佐賀県</t>
    <rPh sb="0" eb="3">
      <t>サガケン</t>
    </rPh>
    <phoneticPr fontId="5"/>
  </si>
  <si>
    <t>長崎県</t>
    <rPh sb="0" eb="3">
      <t>ナガサキケン</t>
    </rPh>
    <phoneticPr fontId="5"/>
  </si>
  <si>
    <t>熊本県</t>
    <rPh sb="0" eb="3">
      <t>クマモトケン</t>
    </rPh>
    <phoneticPr fontId="5"/>
  </si>
  <si>
    <t>大分県</t>
    <rPh sb="0" eb="3">
      <t>オオイタケン</t>
    </rPh>
    <phoneticPr fontId="5"/>
  </si>
  <si>
    <t>宮崎県</t>
    <rPh sb="0" eb="3">
      <t>ミヤザキケン</t>
    </rPh>
    <phoneticPr fontId="5"/>
  </si>
  <si>
    <t>鹿児島県</t>
    <rPh sb="0" eb="4">
      <t>カゴシマケン</t>
    </rPh>
    <phoneticPr fontId="5"/>
  </si>
  <si>
    <t>〒</t>
    <phoneticPr fontId="4"/>
  </si>
  <si>
    <t>－</t>
    <phoneticPr fontId="4"/>
  </si>
  <si>
    <t>法人名</t>
    <rPh sb="0" eb="2">
      <t>ホウジン</t>
    </rPh>
    <rPh sb="2" eb="3">
      <t>メイ</t>
    </rPh>
    <phoneticPr fontId="4"/>
  </si>
  <si>
    <t>代表者
役職名</t>
    <rPh sb="0" eb="3">
      <t>ダイヒョウシャ</t>
    </rPh>
    <rPh sb="4" eb="6">
      <t>ヤクショク</t>
    </rPh>
    <rPh sb="6" eb="7">
      <t>メイ</t>
    </rPh>
    <phoneticPr fontId="4"/>
  </si>
  <si>
    <t>氏名</t>
    <rPh sb="0" eb="2">
      <t>シメイ</t>
    </rPh>
    <phoneticPr fontId="4"/>
  </si>
  <si>
    <t>振込先口座（注意：国庫金を取り扱っていない銀行には振込できません）</t>
    <rPh sb="0" eb="1">
      <t>フ</t>
    </rPh>
    <rPh sb="1" eb="2">
      <t>コ</t>
    </rPh>
    <rPh sb="2" eb="3">
      <t>サキ</t>
    </rPh>
    <rPh sb="3" eb="5">
      <t>コウザ</t>
    </rPh>
    <phoneticPr fontId="4"/>
  </si>
  <si>
    <r>
      <rPr>
        <b/>
        <sz val="24"/>
        <color indexed="10"/>
        <rFont val="ＭＳ Ｐゴシック"/>
        <family val="3"/>
        <charset val="128"/>
      </rPr>
      <t>カナ</t>
    </r>
    <r>
      <rPr>
        <b/>
        <sz val="18"/>
        <rFont val="ＭＳ Ｐゴシック"/>
        <family val="3"/>
        <charset val="128"/>
      </rPr>
      <t xml:space="preserve">口座名義（法人名）
</t>
    </r>
    <r>
      <rPr>
        <b/>
        <sz val="14"/>
        <rFont val="ＭＳ Ｐゴシック"/>
        <family val="3"/>
        <charset val="128"/>
      </rPr>
      <t>※通帳に表記されているカナ口座名義を記入　　</t>
    </r>
    <r>
      <rPr>
        <b/>
        <sz val="16"/>
        <rFont val="ＭＳ Ｐゴシック"/>
        <family val="3"/>
        <charset val="128"/>
      </rPr>
      <t>　　　　　　　　　　</t>
    </r>
    <rPh sb="2" eb="4">
      <t>コウザ</t>
    </rPh>
    <rPh sb="4" eb="6">
      <t>メイギ</t>
    </rPh>
    <rPh sb="7" eb="9">
      <t>ホウジン</t>
    </rPh>
    <rPh sb="9" eb="10">
      <t>メイ</t>
    </rPh>
    <rPh sb="14" eb="16">
      <t>ツウチョウ</t>
    </rPh>
    <rPh sb="17" eb="19">
      <t>ヒョウキ</t>
    </rPh>
    <rPh sb="26" eb="28">
      <t>コウザ</t>
    </rPh>
    <rPh sb="28" eb="30">
      <t>メイギ</t>
    </rPh>
    <rPh sb="31" eb="33">
      <t>キニュウ</t>
    </rPh>
    <phoneticPr fontId="4"/>
  </si>
  <si>
    <t>ゆうちょ銀行以外の金融機関</t>
    <rPh sb="4" eb="6">
      <t>ギンコウ</t>
    </rPh>
    <rPh sb="6" eb="8">
      <t>イガイ</t>
    </rPh>
    <rPh sb="9" eb="11">
      <t>キンユウ</t>
    </rPh>
    <rPh sb="11" eb="13">
      <t>キカン</t>
    </rPh>
    <phoneticPr fontId="4"/>
  </si>
  <si>
    <t>金融機関名</t>
    <rPh sb="0" eb="2">
      <t>キンユウ</t>
    </rPh>
    <rPh sb="2" eb="4">
      <t>キカン</t>
    </rPh>
    <rPh sb="4" eb="5">
      <t>メイ</t>
    </rPh>
    <phoneticPr fontId="4"/>
  </si>
  <si>
    <t>支店名</t>
    <rPh sb="0" eb="3">
      <t>シテンメイ</t>
    </rPh>
    <phoneticPr fontId="4"/>
  </si>
  <si>
    <t>"本店"の場合には、プルダウンリストから"本店"を選択すること。</t>
    <phoneticPr fontId="4"/>
  </si>
  <si>
    <r>
      <t xml:space="preserve">金融機関コード
</t>
    </r>
    <r>
      <rPr>
        <b/>
        <sz val="12"/>
        <color indexed="10"/>
        <rFont val="ＭＳ Ｐゴシック"/>
        <family val="3"/>
        <charset val="128"/>
      </rPr>
      <t>※</t>
    </r>
    <r>
      <rPr>
        <b/>
        <sz val="12"/>
        <color indexed="10"/>
        <rFont val="ＭＳ Ｐゴシック"/>
        <family val="3"/>
        <charset val="128"/>
      </rPr>
      <t>"</t>
    </r>
    <r>
      <rPr>
        <b/>
        <sz val="12"/>
        <color indexed="10"/>
        <rFont val="ＭＳ Ｐゴシック"/>
        <family val="3"/>
        <charset val="128"/>
      </rPr>
      <t>0"</t>
    </r>
    <r>
      <rPr>
        <b/>
        <sz val="12"/>
        <color indexed="10"/>
        <rFont val="ＭＳ Ｐゴシック"/>
        <family val="3"/>
        <charset val="128"/>
      </rPr>
      <t>を省略</t>
    </r>
    <r>
      <rPr>
        <b/>
        <sz val="12"/>
        <color indexed="10"/>
        <rFont val="ＭＳ Ｐゴシック"/>
        <family val="3"/>
        <charset val="128"/>
      </rPr>
      <t>せずに
　必ず４桁で記入</t>
    </r>
    <rPh sb="0" eb="2">
      <t>キンユウ</t>
    </rPh>
    <rPh sb="2" eb="4">
      <t>キカン</t>
    </rPh>
    <rPh sb="14" eb="16">
      <t>ショウリャク</t>
    </rPh>
    <rPh sb="21" eb="22">
      <t>カナラ</t>
    </rPh>
    <rPh sb="24" eb="25">
      <t>ケタ</t>
    </rPh>
    <rPh sb="26" eb="28">
      <t>キニュウ</t>
    </rPh>
    <phoneticPr fontId="4"/>
  </si>
  <si>
    <r>
      <t xml:space="preserve">店舗コード
</t>
    </r>
    <r>
      <rPr>
        <b/>
        <sz val="12"/>
        <color indexed="10"/>
        <rFont val="ＭＳ Ｐゴシック"/>
        <family val="3"/>
        <charset val="128"/>
      </rPr>
      <t>※</t>
    </r>
    <r>
      <rPr>
        <b/>
        <sz val="12"/>
        <color indexed="10"/>
        <rFont val="ＭＳ Ｐゴシック"/>
        <family val="3"/>
        <charset val="128"/>
      </rPr>
      <t>"</t>
    </r>
    <r>
      <rPr>
        <b/>
        <sz val="12"/>
        <color indexed="10"/>
        <rFont val="ＭＳ Ｐゴシック"/>
        <family val="3"/>
        <charset val="128"/>
      </rPr>
      <t>0"</t>
    </r>
    <r>
      <rPr>
        <b/>
        <sz val="12"/>
        <color indexed="10"/>
        <rFont val="ＭＳ Ｐゴシック"/>
        <family val="3"/>
        <charset val="128"/>
      </rPr>
      <t>を省略せずに
　必ず３桁で記入</t>
    </r>
    <rPh sb="0" eb="2">
      <t>テンポ</t>
    </rPh>
    <rPh sb="24" eb="26">
      <t>キニュウ</t>
    </rPh>
    <phoneticPr fontId="4"/>
  </si>
  <si>
    <r>
      <t xml:space="preserve">預金種類
</t>
    </r>
    <r>
      <rPr>
        <b/>
        <sz val="12"/>
        <rFont val="ＭＳ Ｐゴシック"/>
        <family val="3"/>
        <charset val="128"/>
      </rPr>
      <t>※普通預金、当座預金、別段預金のいずれかを記入</t>
    </r>
    <rPh sb="0" eb="2">
      <t>ヨキン</t>
    </rPh>
    <rPh sb="2" eb="4">
      <t>シュルイ</t>
    </rPh>
    <rPh sb="7" eb="9">
      <t>フツウ</t>
    </rPh>
    <rPh sb="9" eb="11">
      <t>ヨキン</t>
    </rPh>
    <rPh sb="12" eb="14">
      <t>トウザ</t>
    </rPh>
    <rPh sb="14" eb="16">
      <t>ヨキン</t>
    </rPh>
    <rPh sb="17" eb="19">
      <t>ベツダン</t>
    </rPh>
    <rPh sb="19" eb="21">
      <t>ヨキン</t>
    </rPh>
    <rPh sb="27" eb="29">
      <t>キニュウ</t>
    </rPh>
    <phoneticPr fontId="4"/>
  </si>
  <si>
    <r>
      <rPr>
        <b/>
        <sz val="18"/>
        <rFont val="ＭＳ Ｐゴシック"/>
        <family val="3"/>
        <charset val="128"/>
      </rPr>
      <t xml:space="preserve">口座番号
</t>
    </r>
    <r>
      <rPr>
        <sz val="18"/>
        <rFont val="ＭＳ Ｐゴシック"/>
        <family val="3"/>
        <charset val="128"/>
      </rPr>
      <t xml:space="preserve">
</t>
    </r>
    <r>
      <rPr>
        <b/>
        <sz val="12"/>
        <color indexed="10"/>
        <rFont val="ＭＳ Ｐゴシック"/>
        <family val="3"/>
        <charset val="128"/>
      </rPr>
      <t>※必ず７桁で記入。７桁未満の
　場合は、頭に"0"を付けて
　７桁にすること。</t>
    </r>
    <rPh sb="0" eb="2">
      <t>コウザ</t>
    </rPh>
    <rPh sb="2" eb="4">
      <t>バンゴウ</t>
    </rPh>
    <rPh sb="7" eb="8">
      <t>カナラ</t>
    </rPh>
    <rPh sb="10" eb="11">
      <t>ケタ</t>
    </rPh>
    <rPh sb="12" eb="14">
      <t>キニュウ</t>
    </rPh>
    <rPh sb="16" eb="17">
      <t>ケタ</t>
    </rPh>
    <rPh sb="17" eb="19">
      <t>ミマン</t>
    </rPh>
    <rPh sb="22" eb="24">
      <t>バアイ</t>
    </rPh>
    <rPh sb="26" eb="27">
      <t>アタマ</t>
    </rPh>
    <rPh sb="32" eb="33">
      <t>ツ</t>
    </rPh>
    <rPh sb="38" eb="39">
      <t>ケタ</t>
    </rPh>
    <phoneticPr fontId="4"/>
  </si>
  <si>
    <r>
      <t>ゆうちょ銀行（通帳に表記されている</t>
    </r>
    <r>
      <rPr>
        <b/>
        <sz val="20"/>
        <color indexed="10"/>
        <rFont val="ＭＳ Ｐゴシック"/>
        <family val="3"/>
        <charset val="128"/>
      </rPr>
      <t>記号５桁</t>
    </r>
    <r>
      <rPr>
        <sz val="20"/>
        <rFont val="ＭＳ Ｐゴシック"/>
        <family val="3"/>
        <charset val="128"/>
      </rPr>
      <t>及び</t>
    </r>
    <r>
      <rPr>
        <b/>
        <sz val="20"/>
        <color indexed="10"/>
        <rFont val="ＭＳ Ｐゴシック"/>
        <family val="3"/>
        <charset val="128"/>
      </rPr>
      <t>番号８桁</t>
    </r>
    <r>
      <rPr>
        <sz val="20"/>
        <rFont val="ＭＳ Ｐゴシック"/>
        <family val="3"/>
        <charset val="128"/>
      </rPr>
      <t>を記入）</t>
    </r>
    <rPh sb="4" eb="6">
      <t>ギンコウ</t>
    </rPh>
    <rPh sb="7" eb="9">
      <t>ツウチョウ</t>
    </rPh>
    <rPh sb="10" eb="12">
      <t>ヒョウキ</t>
    </rPh>
    <rPh sb="17" eb="19">
      <t>キゴウ</t>
    </rPh>
    <rPh sb="20" eb="21">
      <t>ケタ</t>
    </rPh>
    <rPh sb="21" eb="22">
      <t>オヨ</t>
    </rPh>
    <rPh sb="23" eb="25">
      <t>バンゴウ</t>
    </rPh>
    <rPh sb="26" eb="27">
      <t>ケタ</t>
    </rPh>
    <rPh sb="28" eb="30">
      <t>キニュウ</t>
    </rPh>
    <phoneticPr fontId="4"/>
  </si>
  <si>
    <t>例）記号　１２３４０－１　→　２３４　の部分を記入（１桁目の１と５桁目の０は固定なので記入不要、－１は記入不要）　　　</t>
    <rPh sb="0" eb="1">
      <t>レイ</t>
    </rPh>
    <rPh sb="2" eb="4">
      <t>キゴウ</t>
    </rPh>
    <rPh sb="20" eb="22">
      <t>ブブン</t>
    </rPh>
    <rPh sb="23" eb="25">
      <t>キニュウ</t>
    </rPh>
    <rPh sb="27" eb="28">
      <t>ケタ</t>
    </rPh>
    <rPh sb="28" eb="29">
      <t>メ</t>
    </rPh>
    <rPh sb="33" eb="34">
      <t>ケタ</t>
    </rPh>
    <rPh sb="34" eb="35">
      <t>メ</t>
    </rPh>
    <rPh sb="38" eb="40">
      <t>コテイ</t>
    </rPh>
    <rPh sb="43" eb="45">
      <t>キニュウ</t>
    </rPh>
    <rPh sb="45" eb="47">
      <t>フヨウ</t>
    </rPh>
    <rPh sb="51" eb="53">
      <t>キニュウ</t>
    </rPh>
    <rPh sb="53" eb="55">
      <t>フヨウ</t>
    </rPh>
    <phoneticPr fontId="4"/>
  </si>
  <si>
    <t xml:space="preserve">     番号　１２３４５６７１　→　１２３４５６７　まで記入（８桁目の１は固定なので記入不要）　</t>
    <rPh sb="33" eb="34">
      <t>ケタ</t>
    </rPh>
    <rPh sb="34" eb="35">
      <t>メ</t>
    </rPh>
    <rPh sb="38" eb="40">
      <t>コテイ</t>
    </rPh>
    <rPh sb="43" eb="45">
      <t>キニュウ</t>
    </rPh>
    <rPh sb="45" eb="47">
      <t>フヨウ</t>
    </rPh>
    <phoneticPr fontId="4"/>
  </si>
  <si>
    <t>ゆうちょ銀行</t>
    <rPh sb="4" eb="6">
      <t>ギンコウ</t>
    </rPh>
    <phoneticPr fontId="4"/>
  </si>
  <si>
    <t>店名</t>
    <rPh sb="0" eb="2">
      <t>テンメイ</t>
    </rPh>
    <phoneticPr fontId="4"/>
  </si>
  <si>
    <t>店番</t>
    <rPh sb="0" eb="1">
      <t>ミセ</t>
    </rPh>
    <rPh sb="1" eb="2">
      <t>バン</t>
    </rPh>
    <phoneticPr fontId="4"/>
  </si>
  <si>
    <t>口座番号</t>
    <rPh sb="0" eb="2">
      <t>コウザ</t>
    </rPh>
    <rPh sb="2" eb="4">
      <t>バンゴウ</t>
    </rPh>
    <phoneticPr fontId="4"/>
  </si>
  <si>
    <t>預金種目</t>
    <rPh sb="0" eb="4">
      <t>ヨキンシュモク</t>
    </rPh>
    <phoneticPr fontId="4"/>
  </si>
  <si>
    <t>記号</t>
    <rPh sb="0" eb="2">
      <t>キゴウ</t>
    </rPh>
    <phoneticPr fontId="4"/>
  </si>
  <si>
    <t>番号</t>
    <rPh sb="0" eb="2">
      <t>バンゴウ</t>
    </rPh>
    <phoneticPr fontId="4"/>
  </si>
  <si>
    <t>※番号が８桁未満の場合は、頭に”０”を付けて８桁にすること。</t>
    <rPh sb="1" eb="3">
      <t>バンゴウ</t>
    </rPh>
    <rPh sb="5" eb="6">
      <t>ケタ</t>
    </rPh>
    <rPh sb="6" eb="8">
      <t>ミマン</t>
    </rPh>
    <rPh sb="9" eb="11">
      <t>バアイ</t>
    </rPh>
    <rPh sb="13" eb="14">
      <t>アタマ</t>
    </rPh>
    <rPh sb="14" eb="15">
      <t>バントウ</t>
    </rPh>
    <rPh sb="19" eb="20">
      <t>ツ</t>
    </rPh>
    <rPh sb="23" eb="24">
      <t>ケタ</t>
    </rPh>
    <phoneticPr fontId="4"/>
  </si>
  <si>
    <t>　　上記、銀行口座についての問い合わせ先</t>
    <rPh sb="2" eb="4">
      <t>ジョウキ</t>
    </rPh>
    <rPh sb="19" eb="20">
      <t>サキ</t>
    </rPh>
    <phoneticPr fontId="4"/>
  </si>
  <si>
    <t>担当者
役職名</t>
    <rPh sb="0" eb="3">
      <t>タントウシャ</t>
    </rPh>
    <rPh sb="4" eb="6">
      <t>ヤクショク</t>
    </rPh>
    <rPh sb="6" eb="7">
      <t>メイ</t>
    </rPh>
    <phoneticPr fontId="4"/>
  </si>
  <si>
    <t>メール
アドレス</t>
    <phoneticPr fontId="4"/>
  </si>
  <si>
    <t>※２注意　契約書の一部となり、容易に変更ができないので、記入漏れ・記入誤りがないかご確認のうえ、ご提出ください。</t>
    <rPh sb="2" eb="4">
      <t>チュウイ</t>
    </rPh>
    <rPh sb="5" eb="8">
      <t>ケイヤクショ</t>
    </rPh>
    <rPh sb="9" eb="11">
      <t>イチブ</t>
    </rPh>
    <rPh sb="15" eb="17">
      <t>ヨウイ</t>
    </rPh>
    <rPh sb="18" eb="20">
      <t>ヘンコウ</t>
    </rPh>
    <rPh sb="28" eb="30">
      <t>キニュウ</t>
    </rPh>
    <rPh sb="30" eb="31">
      <t>モ</t>
    </rPh>
    <rPh sb="33" eb="35">
      <t>キニュウ</t>
    </rPh>
    <rPh sb="35" eb="36">
      <t>アヤマ</t>
    </rPh>
    <rPh sb="42" eb="44">
      <t>カクニン</t>
    </rPh>
    <rPh sb="49" eb="51">
      <t>テイシュツ</t>
    </rPh>
    <phoneticPr fontId="4"/>
  </si>
  <si>
    <t>事業所・施設等の種別</t>
  </si>
  <si>
    <t>訪問介護事業所　集合住宅併設型（同一建物減算の算定がある事業所）</t>
    <phoneticPr fontId="4"/>
  </si>
  <si>
    <t>訪問介護事業所　上記以外であって、1月あたり延べ訪問回数200回以下</t>
    <phoneticPr fontId="4"/>
  </si>
  <si>
    <t>訪問介護事業所　上記以外であって、1月あたり延べ訪問回数201回以上2,000回以下</t>
    <phoneticPr fontId="4"/>
  </si>
  <si>
    <t>訪問介護事業所　上記以外であって、1月あたり延べ訪問回数2,001回以上</t>
    <phoneticPr fontId="4"/>
  </si>
  <si>
    <t>通所介護事業所　1月あたり延べ利用者数300人以下</t>
    <rPh sb="0" eb="2">
      <t>ツウショ</t>
    </rPh>
    <phoneticPr fontId="2"/>
  </si>
  <si>
    <t>通所介護事業所　1月あたり延べ利用者数301人以上600人以下</t>
    <rPh sb="0" eb="2">
      <t>ツウショ</t>
    </rPh>
    <phoneticPr fontId="2"/>
  </si>
  <si>
    <t>通所介護事業所　1月あたり延べ利用者数601人以上</t>
    <rPh sb="0" eb="2">
      <t>ツウショ</t>
    </rPh>
    <phoneticPr fontId="2"/>
  </si>
  <si>
    <t>通所リハビリテーション事業所</t>
  </si>
  <si>
    <t>地域密着型通所介護事業所</t>
  </si>
  <si>
    <t>認知症対応型共同生活介護事業所</t>
    <rPh sb="0" eb="3">
      <t>ニンチショウ</t>
    </rPh>
    <rPh sb="3" eb="6">
      <t>タイオウガタ</t>
    </rPh>
    <rPh sb="6" eb="8">
      <t>キョウドウ</t>
    </rPh>
    <rPh sb="8" eb="10">
      <t>セイカツ</t>
    </rPh>
    <rPh sb="10" eb="12">
      <t>カイゴ</t>
    </rPh>
    <rPh sb="12" eb="15">
      <t>ジギョウショ</t>
    </rPh>
    <phoneticPr fontId="2"/>
  </si>
  <si>
    <t>養護老人ホーム</t>
  </si>
  <si>
    <t>軽費老人ホーム</t>
  </si>
  <si>
    <t>1．介護事業所等に対するサービス継続支援事業</t>
    <rPh sb="2" eb="4">
      <t>カイゴ</t>
    </rPh>
    <rPh sb="4" eb="7">
      <t>ジギョウショ</t>
    </rPh>
    <rPh sb="7" eb="8">
      <t>トウ</t>
    </rPh>
    <rPh sb="9" eb="10">
      <t>タイ</t>
    </rPh>
    <rPh sb="16" eb="18">
      <t>ケイゾク</t>
    </rPh>
    <rPh sb="18" eb="20">
      <t>シエン</t>
    </rPh>
    <rPh sb="20" eb="22">
      <t>ジギョウ</t>
    </rPh>
    <phoneticPr fontId="4"/>
  </si>
  <si>
    <t>2．介護施設等に対するサービス継続支援事業</t>
    <rPh sb="2" eb="4">
      <t>カイゴ</t>
    </rPh>
    <rPh sb="4" eb="6">
      <t>シセツ</t>
    </rPh>
    <rPh sb="6" eb="7">
      <t>トウ</t>
    </rPh>
    <rPh sb="8" eb="9">
      <t>タイ</t>
    </rPh>
    <rPh sb="15" eb="17">
      <t>ケイゾク</t>
    </rPh>
    <rPh sb="17" eb="19">
      <t>シエン</t>
    </rPh>
    <rPh sb="19" eb="21">
      <t>ジギョウ</t>
    </rPh>
    <phoneticPr fontId="4"/>
  </si>
  <si>
    <t>　標記について、次により補助金を交付されるよう関係書類を添えて申請する。</t>
    <rPh sb="1" eb="3">
      <t>ヒョウキ</t>
    </rPh>
    <rPh sb="8" eb="9">
      <t>ツギ</t>
    </rPh>
    <rPh sb="12" eb="15">
      <t>ホジョキン</t>
    </rPh>
    <rPh sb="16" eb="18">
      <t>コウフ</t>
    </rPh>
    <rPh sb="23" eb="25">
      <t>カンケイ</t>
    </rPh>
    <rPh sb="25" eb="27">
      <t>ショルイ</t>
    </rPh>
    <rPh sb="28" eb="29">
      <t>ソ</t>
    </rPh>
    <rPh sb="31" eb="33">
      <t>シンセイ</t>
    </rPh>
    <phoneticPr fontId="4"/>
  </si>
  <si>
    <t>１．介護事業所等に対するサービス継続支援事業</t>
    <rPh sb="2" eb="4">
      <t>カイゴ</t>
    </rPh>
    <rPh sb="4" eb="7">
      <t>ジギョウショ</t>
    </rPh>
    <rPh sb="7" eb="8">
      <t>トウ</t>
    </rPh>
    <rPh sb="9" eb="10">
      <t>タイ</t>
    </rPh>
    <rPh sb="16" eb="18">
      <t>ケイゾク</t>
    </rPh>
    <rPh sb="18" eb="20">
      <t>シエン</t>
    </rPh>
    <rPh sb="20" eb="22">
      <t>ジギョウ</t>
    </rPh>
    <phoneticPr fontId="4"/>
  </si>
  <si>
    <t>２．介護施設等に対するサービス継続支援事業</t>
    <rPh sb="2" eb="4">
      <t>カイゴ</t>
    </rPh>
    <rPh sb="4" eb="6">
      <t>シセツ</t>
    </rPh>
    <rPh sb="6" eb="7">
      <t>トウ</t>
    </rPh>
    <rPh sb="8" eb="9">
      <t>タイ</t>
    </rPh>
    <rPh sb="15" eb="17">
      <t>ケイゾク</t>
    </rPh>
    <rPh sb="17" eb="19">
      <t>シエン</t>
    </rPh>
    <rPh sb="19" eb="21">
      <t>ジギョウ</t>
    </rPh>
    <phoneticPr fontId="4"/>
  </si>
  <si>
    <t>　介護施設等に対するサービス継続支援事業</t>
    <phoneticPr fontId="4"/>
  </si>
  <si>
    <t>　介護事業所等に対するサービス継続支援事業</t>
    <rPh sb="1" eb="3">
      <t>カイゴ</t>
    </rPh>
    <rPh sb="3" eb="6">
      <t>ジギョウショ</t>
    </rPh>
    <rPh sb="6" eb="7">
      <t>トウ</t>
    </rPh>
    <rPh sb="8" eb="9">
      <t>タイ</t>
    </rPh>
    <rPh sb="15" eb="17">
      <t>ケイゾク</t>
    </rPh>
    <rPh sb="17" eb="19">
      <t>シエン</t>
    </rPh>
    <rPh sb="19" eb="21">
      <t>ジギョウ</t>
    </rPh>
    <phoneticPr fontId="4"/>
  </si>
  <si>
    <t>【介護サービスを円滑に継続するための対応】</t>
    <rPh sb="1" eb="3">
      <t>カイゴ</t>
    </rPh>
    <rPh sb="8" eb="10">
      <t>エンカツ</t>
    </rPh>
    <rPh sb="11" eb="13">
      <t>ケイゾク</t>
    </rPh>
    <rPh sb="18" eb="20">
      <t>タイオウ</t>
    </rPh>
    <phoneticPr fontId="4"/>
  </si>
  <si>
    <t>【災害備蓄等への対応】</t>
    <rPh sb="1" eb="3">
      <t>サイガイ</t>
    </rPh>
    <rPh sb="3" eb="5">
      <t>ビチク</t>
    </rPh>
    <rPh sb="5" eb="6">
      <t>トウ</t>
    </rPh>
    <rPh sb="8" eb="10">
      <t>タイオウ</t>
    </rPh>
    <phoneticPr fontId="4"/>
  </si>
  <si>
    <t>銀行口座情報シートに本事業の振込に使用する口座情報を記入</t>
    <rPh sb="0" eb="2">
      <t>ギンコウ</t>
    </rPh>
    <rPh sb="2" eb="4">
      <t>コウザ</t>
    </rPh>
    <rPh sb="4" eb="6">
      <t>ジョウホウ</t>
    </rPh>
    <rPh sb="10" eb="11">
      <t>ホン</t>
    </rPh>
    <rPh sb="11" eb="13">
      <t>ジギョウ</t>
    </rPh>
    <rPh sb="14" eb="16">
      <t>フリコミ</t>
    </rPh>
    <rPh sb="17" eb="19">
      <t>シヨウ</t>
    </rPh>
    <rPh sb="21" eb="23">
      <t>コウザ</t>
    </rPh>
    <rPh sb="23" eb="25">
      <t>ジョウホウ</t>
    </rPh>
    <rPh sb="26" eb="28">
      <t>キニュウ</t>
    </rPh>
    <phoneticPr fontId="4"/>
  </si>
  <si>
    <t>/定員</t>
    <rPh sb="1" eb="3">
      <t>テイイン</t>
    </rPh>
    <phoneticPr fontId="1"/>
  </si>
  <si>
    <t>北海道</t>
  </si>
  <si>
    <t>青森県</t>
  </si>
  <si>
    <t>岩手県</t>
  </si>
  <si>
    <t>宮城県</t>
  </si>
  <si>
    <t>秋田県</t>
  </si>
  <si>
    <t>山形県</t>
  </si>
  <si>
    <t>福島県</t>
  </si>
  <si>
    <t>茨城県</t>
  </si>
  <si>
    <t>栃木県</t>
  </si>
  <si>
    <t>群馬県</t>
  </si>
  <si>
    <t>埼玉県</t>
  </si>
  <si>
    <t>千葉県</t>
  </si>
  <si>
    <t>神奈川県</t>
  </si>
  <si>
    <t>新潟県</t>
  </si>
  <si>
    <t>富山県</t>
  </si>
  <si>
    <t>石川県</t>
  </si>
  <si>
    <t>福井県</t>
  </si>
  <si>
    <t>山梨県</t>
  </si>
  <si>
    <t>長野県</t>
  </si>
  <si>
    <t>沖縄県</t>
    <rPh sb="0" eb="3">
      <t>オキナワケン</t>
    </rPh>
    <phoneticPr fontId="4"/>
  </si>
  <si>
    <t>介護事業所等及び介護施設等に対するサービス継続支援事業に関する事業実施計画書（事業所単位）</t>
    <rPh sb="39" eb="42">
      <t>ジギョウショ</t>
    </rPh>
    <rPh sb="42" eb="44">
      <t>タンイ</t>
    </rPh>
    <phoneticPr fontId="4"/>
  </si>
  <si>
    <t>申請にあたっての確認事項</t>
    <rPh sb="0" eb="2">
      <t>シンセイ</t>
    </rPh>
    <rPh sb="8" eb="10">
      <t>カクニン</t>
    </rPh>
    <rPh sb="10" eb="12">
      <t>ジコウ</t>
    </rPh>
    <phoneticPr fontId="4"/>
  </si>
  <si>
    <t>（注）申請額は、補助上限額と所要額を比較していずれか低い方の額が入力される。</t>
    <rPh sb="1" eb="2">
      <t>チュウ</t>
    </rPh>
    <rPh sb="3" eb="6">
      <t>シンセイガク</t>
    </rPh>
    <rPh sb="8" eb="10">
      <t>ホジョ</t>
    </rPh>
    <rPh sb="10" eb="13">
      <t>ジョウゲンガク</t>
    </rPh>
    <rPh sb="14" eb="16">
      <t>ショヨウ</t>
    </rPh>
    <rPh sb="16" eb="17">
      <t>ガク</t>
    </rPh>
    <rPh sb="18" eb="20">
      <t>ヒカク</t>
    </rPh>
    <rPh sb="26" eb="27">
      <t>ヒク</t>
    </rPh>
    <rPh sb="28" eb="29">
      <t>ホウ</t>
    </rPh>
    <rPh sb="30" eb="31">
      <t>ガク</t>
    </rPh>
    <rPh sb="32" eb="34">
      <t>ニュウリョク</t>
    </rPh>
    <phoneticPr fontId="4"/>
  </si>
  <si>
    <t>支出予定の費用について、重点支援交付金と重複は生じていない。</t>
    <rPh sb="0" eb="2">
      <t>シシュツ</t>
    </rPh>
    <rPh sb="2" eb="4">
      <t>ヨテイ</t>
    </rPh>
    <rPh sb="5" eb="7">
      <t>ヒヨウ</t>
    </rPh>
    <rPh sb="12" eb="14">
      <t>ジュウテン</t>
    </rPh>
    <rPh sb="14" eb="16">
      <t>シエン</t>
    </rPh>
    <rPh sb="16" eb="19">
      <t>コウフキン</t>
    </rPh>
    <rPh sb="20" eb="22">
      <t>ジュウフク</t>
    </rPh>
    <rPh sb="23" eb="24">
      <t>ショウ</t>
    </rPh>
    <phoneticPr fontId="4"/>
  </si>
  <si>
    <t>介護事業所等に対するサービス継続支援事業</t>
    <rPh sb="0" eb="2">
      <t>カイゴ</t>
    </rPh>
    <rPh sb="2" eb="5">
      <t>ジギョウショ</t>
    </rPh>
    <rPh sb="5" eb="6">
      <t>トウ</t>
    </rPh>
    <rPh sb="7" eb="8">
      <t>タイ</t>
    </rPh>
    <rPh sb="14" eb="16">
      <t>ケイゾク</t>
    </rPh>
    <rPh sb="16" eb="18">
      <t>シエン</t>
    </rPh>
    <rPh sb="18" eb="20">
      <t>ジギョウ</t>
    </rPh>
    <phoneticPr fontId="4"/>
  </si>
  <si>
    <t>介護施設等に対するサービス継続支援事業</t>
    <rPh sb="0" eb="2">
      <t>カイゴ</t>
    </rPh>
    <rPh sb="2" eb="4">
      <t>シセツ</t>
    </rPh>
    <rPh sb="4" eb="5">
      <t>トウ</t>
    </rPh>
    <rPh sb="6" eb="7">
      <t>タイ</t>
    </rPh>
    <rPh sb="13" eb="15">
      <t>ケイゾク</t>
    </rPh>
    <rPh sb="15" eb="17">
      <t>シエン</t>
    </rPh>
    <rPh sb="17" eb="19">
      <t>ジギョウ</t>
    </rPh>
    <phoneticPr fontId="4"/>
  </si>
  <si>
    <t>特定施設入居者生活介護（養護老人ホーム、軽費老人ホームを除く）</t>
    <rPh sb="12" eb="14">
      <t>ヨウゴ</t>
    </rPh>
    <rPh sb="14" eb="16">
      <t>ロウジン</t>
    </rPh>
    <rPh sb="20" eb="22">
      <t>ケイヒ</t>
    </rPh>
    <rPh sb="22" eb="24">
      <t>ロウジン</t>
    </rPh>
    <rPh sb="28" eb="29">
      <t>ノゾ</t>
    </rPh>
    <phoneticPr fontId="4"/>
  </si>
  <si>
    <t>地域密着型特定施設入居者生活介護（養護老人ホーム、軽費老人ホームを除く）</t>
    <phoneticPr fontId="4"/>
  </si>
  <si>
    <t>完成したExcelファイルを都道府県（都道府県が受付業務を民間事業者に委託する場合は、各都道府県の委託事業者）に送付</t>
    <rPh sb="29" eb="31">
      <t>ミンカン</t>
    </rPh>
    <rPh sb="31" eb="34">
      <t>ジギョウシャ</t>
    </rPh>
    <rPh sb="43" eb="44">
      <t>カク</t>
    </rPh>
    <rPh sb="49" eb="51">
      <t>イタク</t>
    </rPh>
    <rPh sb="51" eb="54">
      <t>ジギョウシャ</t>
    </rPh>
    <phoneticPr fontId="4"/>
  </si>
  <si>
    <r>
      <t xml:space="preserve">事業者からExcelファイルを受領し、内容を審査
</t>
    </r>
    <r>
      <rPr>
        <sz val="10"/>
        <color rgb="FF0070C0"/>
        <rFont val="ＭＳ 明朝"/>
        <family val="1"/>
        <charset val="128"/>
      </rPr>
      <t>※都道府県が受付業務を民間事業者に委託する場合は、委託事業者を通じて都道府県に送付</t>
    </r>
    <rPh sb="0" eb="3">
      <t>ジギョウシャ</t>
    </rPh>
    <rPh sb="15" eb="17">
      <t>ジュリョウ</t>
    </rPh>
    <rPh sb="19" eb="21">
      <t>ナイヨウ</t>
    </rPh>
    <rPh sb="22" eb="24">
      <t>シンサ</t>
    </rPh>
    <rPh sb="26" eb="30">
      <t>トドウフケン</t>
    </rPh>
    <rPh sb="31" eb="33">
      <t>ウケツケ</t>
    </rPh>
    <rPh sb="33" eb="35">
      <t>ギョウム</t>
    </rPh>
    <rPh sb="36" eb="38">
      <t>ミンカン</t>
    </rPh>
    <rPh sb="38" eb="41">
      <t>ジギョウシャ</t>
    </rPh>
    <rPh sb="42" eb="44">
      <t>イタク</t>
    </rPh>
    <rPh sb="46" eb="48">
      <t>バアイ</t>
    </rPh>
    <rPh sb="50" eb="52">
      <t>イタク</t>
    </rPh>
    <rPh sb="52" eb="54">
      <t>ジギョウ</t>
    </rPh>
    <rPh sb="54" eb="55">
      <t>シャ</t>
    </rPh>
    <rPh sb="56" eb="57">
      <t>ツウ</t>
    </rPh>
    <rPh sb="59" eb="63">
      <t>トドウフケン</t>
    </rPh>
    <rPh sb="64" eb="66">
      <t>ソウフ</t>
    </rPh>
    <phoneticPr fontId="4"/>
  </si>
  <si>
    <t>都道府県等内で必要な作業を行い、事業者に補助金を交付</t>
    <rPh sb="20" eb="22">
      <t>ホジョ</t>
    </rPh>
    <phoneticPr fontId="4"/>
  </si>
  <si>
    <t>見積書等の根拠資料は事業所において適切に保管している。</t>
    <rPh sb="0" eb="3">
      <t>ミツモリショ</t>
    </rPh>
    <phoneticPr fontId="4"/>
  </si>
  <si>
    <t>１　事業所・施設別申請額一覧（付表１）</t>
    <rPh sb="15" eb="17">
      <t>フヒョウ</t>
    </rPh>
    <phoneticPr fontId="4"/>
  </si>
  <si>
    <t>新潟県知事</t>
    <rPh sb="0" eb="5">
      <t>ニイガタケンチジ</t>
    </rPh>
    <phoneticPr fontId="4"/>
  </si>
  <si>
    <t>（付表１）事業所・施設別申請額一覧</t>
    <rPh sb="1" eb="3">
      <t>フヒョウ</t>
    </rPh>
    <rPh sb="5" eb="8">
      <t>ジギョウショ</t>
    </rPh>
    <rPh sb="9" eb="11">
      <t>シセツ</t>
    </rPh>
    <rPh sb="11" eb="12">
      <t>ベツ</t>
    </rPh>
    <rPh sb="12" eb="15">
      <t>シンセイガク</t>
    </rPh>
    <rPh sb="15" eb="17">
      <t>イチラン</t>
    </rPh>
    <phoneticPr fontId="4"/>
  </si>
  <si>
    <t>（付表２）個票</t>
    <rPh sb="1" eb="3">
      <t>フヒョウ</t>
    </rPh>
    <rPh sb="5" eb="7">
      <t>コヒョウ</t>
    </rPh>
    <phoneticPr fontId="4"/>
  </si>
  <si>
    <t>（付表３）振込口座情報</t>
    <rPh sb="1" eb="3">
      <t>フヒョウ</t>
    </rPh>
    <rPh sb="5" eb="11">
      <t>フリコミコウザジョウホウ</t>
    </rPh>
    <phoneticPr fontId="4"/>
  </si>
  <si>
    <t>本Excelを各事業所に配布し、以下の様式への記入を依頼
・付表２（個票）</t>
    <rPh sb="16" eb="18">
      <t>イカ</t>
    </rPh>
    <rPh sb="19" eb="21">
      <t>ヨウシキ</t>
    </rPh>
    <rPh sb="23" eb="25">
      <t>キニュウ</t>
    </rPh>
    <rPh sb="26" eb="28">
      <t>イライ</t>
    </rPh>
    <rPh sb="30" eb="32">
      <t>フヒョウ</t>
    </rPh>
    <phoneticPr fontId="4"/>
  </si>
  <si>
    <t>申請書に、申請者の法人名、代表者名、日付を入力</t>
    <rPh sb="0" eb="3">
      <t>シンセイショ</t>
    </rPh>
    <rPh sb="5" eb="8">
      <t>シンセイシャ</t>
    </rPh>
    <rPh sb="9" eb="11">
      <t>ホウジン</t>
    </rPh>
    <rPh sb="11" eb="12">
      <t>メイ</t>
    </rPh>
    <rPh sb="13" eb="16">
      <t>ダイヒョウシャ</t>
    </rPh>
    <rPh sb="16" eb="17">
      <t>メイ</t>
    </rPh>
    <rPh sb="18" eb="20">
      <t>ヒヅケ</t>
    </rPh>
    <rPh sb="21" eb="23">
      <t>ニュウリョク</t>
    </rPh>
    <phoneticPr fontId="4"/>
  </si>
  <si>
    <t>対象経費</t>
    <rPh sb="0" eb="4">
      <t>タイショウケイヒ</t>
    </rPh>
    <phoneticPr fontId="4"/>
  </si>
  <si>
    <t>消耗品費</t>
    <rPh sb="0" eb="4">
      <t>ショウモウヒンヒ</t>
    </rPh>
    <phoneticPr fontId="4"/>
  </si>
  <si>
    <t>燃料費</t>
    <rPh sb="0" eb="3">
      <t>ネンリョウヒ</t>
    </rPh>
    <phoneticPr fontId="4"/>
  </si>
  <si>
    <t>光熱水費</t>
    <rPh sb="0" eb="4">
      <t>コウネツスイヒ</t>
    </rPh>
    <phoneticPr fontId="4"/>
  </si>
  <si>
    <t>有料道路通行料</t>
    <rPh sb="0" eb="2">
      <t>ユウリョウ</t>
    </rPh>
    <rPh sb="2" eb="4">
      <t>ドウロ</t>
    </rPh>
    <rPh sb="4" eb="7">
      <t>ツウコウリョウ</t>
    </rPh>
    <phoneticPr fontId="4"/>
  </si>
  <si>
    <t>その他</t>
    <rPh sb="2" eb="3">
      <t>タ</t>
    </rPh>
    <phoneticPr fontId="4"/>
  </si>
  <si>
    <t>その他</t>
    <rPh sb="2" eb="3">
      <t>タ</t>
    </rPh>
    <phoneticPr fontId="4"/>
  </si>
  <si>
    <t>有料道路通行料</t>
    <rPh sb="0" eb="4">
      <t>ユウリョウドウロ</t>
    </rPh>
    <rPh sb="4" eb="7">
      <t>ツウコウリョウ</t>
    </rPh>
    <phoneticPr fontId="4"/>
  </si>
  <si>
    <t>３　振込口座情報（付表３）</t>
    <rPh sb="2" eb="4">
      <t>フリコミ</t>
    </rPh>
    <rPh sb="4" eb="6">
      <t>コウザ</t>
    </rPh>
    <rPh sb="6" eb="8">
      <t>ジョウホウ</t>
    </rPh>
    <rPh sb="9" eb="11">
      <t>フヒョウ</t>
    </rPh>
    <phoneticPr fontId="4"/>
  </si>
  <si>
    <t>食材料費</t>
    <rPh sb="0" eb="4">
      <t>ショクザイリョウヒ</t>
    </rPh>
    <phoneticPr fontId="4"/>
  </si>
  <si>
    <t>本Excelを管内の介護サービス事業者及び事業所に配布</t>
    <rPh sb="0" eb="1">
      <t>ホン</t>
    </rPh>
    <rPh sb="7" eb="9">
      <t>カンナイ</t>
    </rPh>
    <rPh sb="10" eb="12">
      <t>カイゴ</t>
    </rPh>
    <rPh sb="16" eb="19">
      <t>ジギョウシャ</t>
    </rPh>
    <rPh sb="19" eb="20">
      <t>オヨ</t>
    </rPh>
    <rPh sb="21" eb="24">
      <t>ジギョウショ</t>
    </rPh>
    <rPh sb="25" eb="27">
      <t>ハイフ</t>
    </rPh>
    <phoneticPr fontId="4"/>
  </si>
  <si>
    <t>本Excelで以下の作業を行った上で、事業者（法人本部）へ提出
【付表２（個票）】
・水色セル：必要情報を入力
・緑色セル：プルダウンから選択</t>
    <rPh sb="0" eb="1">
      <t>ホン</t>
    </rPh>
    <rPh sb="29" eb="31">
      <t>テイシュツ</t>
    </rPh>
    <phoneticPr fontId="4"/>
  </si>
  <si>
    <t>２　サービス継続支援事業に関する事業実施計画書（事業所単位）（付表２）</t>
    <rPh sb="6" eb="8">
      <t>ケイゾク</t>
    </rPh>
    <rPh sb="8" eb="10">
      <t>シエン</t>
    </rPh>
    <rPh sb="10" eb="12">
      <t>ジギョウ</t>
    </rPh>
    <rPh sb="13" eb="14">
      <t>カン</t>
    </rPh>
    <rPh sb="16" eb="18">
      <t>ジギョウ</t>
    </rPh>
    <rPh sb="18" eb="20">
      <t>ジッシ</t>
    </rPh>
    <rPh sb="20" eb="23">
      <t>ケイカクショ</t>
    </rPh>
    <phoneticPr fontId="4"/>
  </si>
  <si>
    <t>１　施設別申請額一覧（付表１）</t>
    <rPh sb="11" eb="13">
      <t>フヒョウ</t>
    </rPh>
    <phoneticPr fontId="4"/>
  </si>
  <si>
    <t>新潟県介護事業所等及び介護施設等に対するサービス継続支援事業補助金交付申請書</t>
    <rPh sb="0" eb="3">
      <t>ニイガタケン</t>
    </rPh>
    <rPh sb="3" eb="5">
      <t>カイゴ</t>
    </rPh>
    <rPh sb="5" eb="8">
      <t>ジギョウショ</t>
    </rPh>
    <rPh sb="8" eb="9">
      <t>トウ</t>
    </rPh>
    <rPh sb="9" eb="10">
      <t>オヨ</t>
    </rPh>
    <rPh sb="11" eb="13">
      <t>カイゴ</t>
    </rPh>
    <rPh sb="13" eb="15">
      <t>シセツ</t>
    </rPh>
    <rPh sb="15" eb="16">
      <t>トウ</t>
    </rPh>
    <rPh sb="17" eb="18">
      <t>タイ</t>
    </rPh>
    <rPh sb="30" eb="33">
      <t>ホジョキン</t>
    </rPh>
    <phoneticPr fontId="4"/>
  </si>
  <si>
    <t>新潟県介護施設等に対する物価高騰対策サービス継続支援事業補助金交付申請書</t>
    <rPh sb="0" eb="3">
      <t>ニイガタケン</t>
    </rPh>
    <rPh sb="3" eb="5">
      <t>カイゴ</t>
    </rPh>
    <rPh sb="5" eb="7">
      <t>シセツ</t>
    </rPh>
    <rPh sb="7" eb="8">
      <t>トウ</t>
    </rPh>
    <rPh sb="9" eb="10">
      <t>タイ</t>
    </rPh>
    <rPh sb="12" eb="14">
      <t>ブッカ</t>
    </rPh>
    <rPh sb="14" eb="18">
      <t>コウトウタイサク</t>
    </rPh>
    <rPh sb="28" eb="31">
      <t>ホジョキン</t>
    </rPh>
    <phoneticPr fontId="4"/>
  </si>
  <si>
    <t>（付表１）施設別申請額一覧</t>
    <rPh sb="1" eb="3">
      <t>フヒョウ</t>
    </rPh>
    <rPh sb="5" eb="7">
      <t>シセツ</t>
    </rPh>
    <rPh sb="7" eb="8">
      <t>ベツ</t>
    </rPh>
    <rPh sb="8" eb="11">
      <t>シンセイガク</t>
    </rPh>
    <rPh sb="11" eb="13">
      <t>イチラン</t>
    </rPh>
    <phoneticPr fontId="4"/>
  </si>
  <si>
    <t>補助予定額（千円）</t>
    <phoneticPr fontId="4"/>
  </si>
  <si>
    <t>（別記様式１）</t>
  </si>
  <si>
    <t>（別記様式１）</t>
    <phoneticPr fontId="4"/>
  </si>
  <si>
    <r>
      <t xml:space="preserve">付表２（個票）の内容が、付表１（申請額一覧）に正しく反映されていることを確認
</t>
    </r>
    <r>
      <rPr>
        <sz val="10"/>
        <color rgb="FF0070C0"/>
        <rFont val="ＭＳ ゴシック"/>
        <family val="3"/>
        <charset val="128"/>
      </rPr>
      <t xml:space="preserve">※70事業所以上ある場合は、必要な数の行ごとコピーし、71行目に右クリック→「コピーしたセルの挿入」で挿入すること。
</t>
    </r>
    <r>
      <rPr>
        <sz val="12"/>
        <rFont val="ＭＳ 明朝"/>
        <family val="1"/>
        <charset val="128"/>
      </rPr>
      <t>付表３（振込口座情報）</t>
    </r>
    <r>
      <rPr>
        <sz val="12"/>
        <color theme="1"/>
        <rFont val="ＭＳ 明朝"/>
        <family val="1"/>
      </rPr>
      <t>を入力</t>
    </r>
    <rPh sb="0" eb="2">
      <t>フヒョウ</t>
    </rPh>
    <rPh sb="4" eb="6">
      <t>コヒョウ</t>
    </rPh>
    <rPh sb="8" eb="10">
      <t>ナイヨウ</t>
    </rPh>
    <rPh sb="12" eb="14">
      <t>フヒョウ</t>
    </rPh>
    <rPh sb="16" eb="19">
      <t>シンセイガク</t>
    </rPh>
    <rPh sb="19" eb="21">
      <t>イチラン</t>
    </rPh>
    <rPh sb="23" eb="24">
      <t>タダ</t>
    </rPh>
    <rPh sb="24" eb="25">
      <t>テキセイ</t>
    </rPh>
    <rPh sb="26" eb="28">
      <t>ハンエイ</t>
    </rPh>
    <rPh sb="36" eb="38">
      <t>カクニン</t>
    </rPh>
    <rPh sb="98" eb="100">
      <t>フヒョウ</t>
    </rPh>
    <rPh sb="110" eb="112">
      <t>ニュウリョク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</si>
</sst>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 ;[Red]\-#,##0\ "/>
    <numFmt numFmtId="178" formatCode="#,##0;\-#,##0;&quot;&quot;"/>
    <numFmt numFmtId="179" formatCode="0_);[Red]\(0\)"/>
  </numFmts>
  <fonts count="6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0"/>
      <name val="ＭＳ 明朝"/>
      <family val="1"/>
      <charset val="128"/>
    </font>
    <font>
      <b/>
      <sz val="10"/>
      <name val="ＭＳ Ｐ明朝"/>
      <family val="1"/>
      <charset val="128"/>
    </font>
    <font>
      <sz val="11"/>
      <name val="ＭＳ Ｐ明朝"/>
      <family val="1"/>
      <charset val="128"/>
    </font>
    <font>
      <sz val="10"/>
      <name val="ＭＳ Ｐ明朝"/>
      <family val="1"/>
      <charset val="128"/>
    </font>
    <font>
      <sz val="8"/>
      <name val="ＭＳ Ｐ明朝"/>
      <family val="1"/>
      <charset val="128"/>
    </font>
    <font>
      <sz val="10"/>
      <color theme="0"/>
      <name val="ＭＳ Ｐ明朝"/>
      <family val="1"/>
      <charset val="128"/>
    </font>
    <font>
      <sz val="9"/>
      <name val="ＭＳ Ｐ明朝"/>
      <family val="1"/>
      <charset val="128"/>
    </font>
    <font>
      <sz val="6"/>
      <name val="ＭＳ Ｐ明朝"/>
      <family val="1"/>
      <charset val="128"/>
    </font>
    <font>
      <sz val="11"/>
      <name val="ＭＳ 明朝"/>
      <family val="1"/>
      <charset val="128"/>
    </font>
    <font>
      <sz val="9"/>
      <color indexed="81"/>
      <name val="MS P ゴシック"/>
      <family val="3"/>
      <charset val="128"/>
    </font>
    <font>
      <sz val="18"/>
      <name val="ＭＳ Ｐ明朝"/>
      <family val="1"/>
      <charset val="128"/>
    </font>
    <font>
      <sz val="6"/>
      <name val="ＭＳ Ｐゴシック"/>
      <family val="2"/>
      <charset val="128"/>
      <scheme val="minor"/>
    </font>
    <font>
      <sz val="12"/>
      <name val="ＭＳ Ｐゴシック"/>
      <family val="3"/>
      <charset val="128"/>
    </font>
    <font>
      <sz val="12"/>
      <name val="ＭＳ Ｐ明朝"/>
      <family val="1"/>
      <charset val="128"/>
    </font>
    <font>
      <sz val="16"/>
      <name val="ＭＳ Ｐ明朝"/>
      <family val="1"/>
      <charset val="128"/>
    </font>
    <font>
      <u/>
      <sz val="16"/>
      <name val="ＭＳ Ｐ明朝"/>
      <family val="1"/>
      <charset val="128"/>
    </font>
    <font>
      <sz val="14"/>
      <name val="ＭＳ Ｐ明朝"/>
      <family val="1"/>
      <charset val="128"/>
    </font>
    <font>
      <sz val="14"/>
      <color theme="1"/>
      <name val="ＭＳ Ｐ明朝"/>
      <family val="1"/>
      <charset val="128"/>
    </font>
    <font>
      <sz val="12"/>
      <color theme="1"/>
      <name val="ＭＳ Ｐ明朝"/>
      <family val="1"/>
      <charset val="128"/>
    </font>
    <font>
      <b/>
      <sz val="14"/>
      <color theme="1"/>
      <name val="ＭＳ 明朝"/>
      <family val="1"/>
      <charset val="128"/>
    </font>
    <font>
      <sz val="12"/>
      <color theme="1"/>
      <name val="ＭＳ 明朝"/>
      <family val="1"/>
      <charset val="128"/>
    </font>
    <font>
      <sz val="10"/>
      <color rgb="FF0070C0"/>
      <name val="ＭＳ 明朝"/>
      <family val="1"/>
      <charset val="128"/>
    </font>
    <font>
      <sz val="10"/>
      <color rgb="FF0070C0"/>
      <name val="ＭＳ ゴシック"/>
      <family val="3"/>
      <charset val="128"/>
    </font>
    <font>
      <b/>
      <sz val="11"/>
      <name val="ＭＳ Ｐ明朝"/>
      <family val="1"/>
      <charset val="128"/>
    </font>
    <font>
      <b/>
      <sz val="9"/>
      <color indexed="81"/>
      <name val="MS P ゴシック"/>
      <family val="3"/>
      <charset val="128"/>
    </font>
    <font>
      <b/>
      <sz val="12"/>
      <name val="ＭＳ Ｐ明朝"/>
      <family val="1"/>
      <charset val="128"/>
    </font>
    <font>
      <sz val="11"/>
      <name val="ＭＳ Ｐゴシック"/>
      <family val="3"/>
      <charset val="128"/>
      <scheme val="minor"/>
    </font>
    <font>
      <sz val="20"/>
      <name val="ＭＳ Ｐゴシック"/>
      <family val="3"/>
      <charset val="128"/>
      <scheme val="minor"/>
    </font>
    <font>
      <sz val="18"/>
      <name val="ＭＳ Ｐゴシック"/>
      <family val="3"/>
      <charset val="128"/>
      <scheme val="minor"/>
    </font>
    <font>
      <b/>
      <sz val="18"/>
      <name val="ＭＳ Ｐゴシック"/>
      <family val="3"/>
      <charset val="128"/>
    </font>
    <font>
      <b/>
      <sz val="24"/>
      <color indexed="10"/>
      <name val="ＭＳ Ｐゴシック"/>
      <family val="3"/>
      <charset val="128"/>
    </font>
    <font>
      <b/>
      <sz val="14"/>
      <name val="ＭＳ Ｐゴシック"/>
      <family val="3"/>
      <charset val="128"/>
    </font>
    <font>
      <b/>
      <sz val="16"/>
      <name val="ＭＳ Ｐゴシック"/>
      <family val="3"/>
      <charset val="128"/>
    </font>
    <font>
      <sz val="36"/>
      <name val="ＭＳ Ｐゴシック"/>
      <family val="3"/>
      <charset val="128"/>
      <scheme val="minor"/>
    </font>
    <font>
      <sz val="11"/>
      <color rgb="FFFF0000"/>
      <name val="ＭＳ Ｐゴシック"/>
      <family val="3"/>
      <charset val="128"/>
      <scheme val="minor"/>
    </font>
    <font>
      <sz val="13"/>
      <color rgb="FFFF0000"/>
      <name val="ＭＳ Ｐゴシック"/>
      <family val="3"/>
      <charset val="128"/>
      <scheme val="minor"/>
    </font>
    <font>
      <b/>
      <sz val="18"/>
      <name val="ＭＳ Ｐゴシック"/>
      <family val="3"/>
      <charset val="128"/>
      <scheme val="minor"/>
    </font>
    <font>
      <sz val="32"/>
      <name val="ＭＳ Ｐゴシック"/>
      <family val="3"/>
      <charset val="128"/>
      <scheme val="minor"/>
    </font>
    <font>
      <sz val="18.5"/>
      <name val="ＭＳ Ｐゴシック"/>
      <family val="3"/>
      <charset val="128"/>
      <scheme val="minor"/>
    </font>
    <font>
      <sz val="18.5"/>
      <name val="ＭＳ Ｐゴシック"/>
      <family val="3"/>
      <charset val="128"/>
    </font>
    <font>
      <sz val="18"/>
      <color rgb="FFFF0000"/>
      <name val="ＭＳ Ｐゴシック"/>
      <family val="3"/>
      <charset val="128"/>
      <scheme val="minor"/>
    </font>
    <font>
      <b/>
      <sz val="12"/>
      <color indexed="10"/>
      <name val="ＭＳ Ｐゴシック"/>
      <family val="3"/>
      <charset val="128"/>
    </font>
    <font>
      <b/>
      <sz val="11"/>
      <name val="ＭＳ Ｐゴシック"/>
      <family val="3"/>
      <charset val="128"/>
      <scheme val="minor"/>
    </font>
    <font>
      <sz val="48"/>
      <name val="ＭＳ Ｐゴシック"/>
      <family val="3"/>
      <charset val="128"/>
      <scheme val="minor"/>
    </font>
    <font>
      <b/>
      <sz val="12"/>
      <name val="ＭＳ Ｐゴシック"/>
      <family val="3"/>
      <charset val="128"/>
    </font>
    <font>
      <sz val="18"/>
      <name val="ＭＳ Ｐゴシック"/>
      <family val="3"/>
      <charset val="128"/>
    </font>
    <font>
      <b/>
      <sz val="20"/>
      <color indexed="10"/>
      <name val="ＭＳ Ｐゴシック"/>
      <family val="3"/>
      <charset val="128"/>
    </font>
    <font>
      <sz val="20"/>
      <name val="ＭＳ Ｐゴシック"/>
      <family val="3"/>
      <charset val="128"/>
    </font>
    <font>
      <sz val="15"/>
      <name val="ＭＳ Ｐゴシック"/>
      <family val="3"/>
      <charset val="128"/>
      <scheme val="minor"/>
    </font>
    <font>
      <sz val="22"/>
      <color indexed="63"/>
      <name val="ＭＳ Ｐゴシック"/>
      <family val="3"/>
      <charset val="128"/>
      <scheme val="minor"/>
    </font>
    <font>
      <sz val="15"/>
      <color rgb="FFFF0000"/>
      <name val="ＭＳ Ｐゴシック"/>
      <family val="3"/>
      <charset val="128"/>
      <scheme val="minor"/>
    </font>
    <font>
      <b/>
      <sz val="20"/>
      <color rgb="FFFF0000"/>
      <name val="HGP創英ﾌﾟﾚｾﾞﾝｽEB"/>
      <family val="1"/>
      <charset val="128"/>
    </font>
    <font>
      <sz val="11"/>
      <name val="ＭＳ 明朝"/>
      <family val="1"/>
    </font>
    <font>
      <sz val="12"/>
      <color theme="1"/>
      <name val="ＭＳ 明朝"/>
      <family val="1"/>
    </font>
    <font>
      <sz val="22"/>
      <name val="ＭＳ Ｐゴシック"/>
      <family val="3"/>
      <charset val="128"/>
      <scheme val="minor"/>
    </font>
    <font>
      <sz val="12"/>
      <name val="ＭＳ 明朝"/>
      <family val="1"/>
      <charset val="128"/>
    </font>
  </fonts>
  <fills count="12">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FFFFCC"/>
        <bgColor indexed="64"/>
      </patternFill>
    </fill>
    <fill>
      <patternFill patternType="solid">
        <fgColor rgb="FF92D050"/>
        <bgColor indexed="64"/>
      </patternFill>
    </fill>
    <fill>
      <patternFill patternType="solid">
        <fgColor theme="1" tint="0.499984740745262"/>
        <bgColor indexed="64"/>
      </patternFill>
    </fill>
    <fill>
      <patternFill patternType="solid">
        <fgColor rgb="FFCCFFCC"/>
        <bgColor indexed="64"/>
      </patternFill>
    </fill>
  </fills>
  <borders count="5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auto="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diagonalDown="1">
      <left/>
      <right style="medium">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7">
    <xf numFmtId="0" fontId="0"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xf numFmtId="0" fontId="3" fillId="0" borderId="0">
      <alignment vertical="center"/>
    </xf>
    <xf numFmtId="38" fontId="5"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cellStyleXfs>
  <cellXfs count="434">
    <xf numFmtId="0" fontId="0" fillId="0" borderId="0" xfId="0">
      <alignment vertical="center"/>
    </xf>
    <xf numFmtId="0" fontId="6" fillId="0" borderId="0" xfId="0" applyFont="1">
      <alignment vertical="center"/>
    </xf>
    <xf numFmtId="0" fontId="8" fillId="0" borderId="0" xfId="0" applyFont="1">
      <alignment vertical="center"/>
    </xf>
    <xf numFmtId="0" fontId="9" fillId="0" borderId="0" xfId="0" applyFont="1">
      <alignment vertical="center"/>
    </xf>
    <xf numFmtId="0" fontId="11" fillId="0" borderId="0" xfId="0" applyFont="1">
      <alignment vertical="center"/>
    </xf>
    <xf numFmtId="0" fontId="9" fillId="3" borderId="5" xfId="0" applyFont="1" applyFill="1" applyBorder="1">
      <alignment vertical="center"/>
    </xf>
    <xf numFmtId="0" fontId="9" fillId="0" borderId="0" xfId="0" applyFont="1" applyAlignment="1">
      <alignment horizontal="center" vertical="center"/>
    </xf>
    <xf numFmtId="0" fontId="16" fillId="0" borderId="0" xfId="5" applyFont="1">
      <alignment vertical="center"/>
    </xf>
    <xf numFmtId="0" fontId="18" fillId="0" borderId="0" xfId="5" applyFont="1">
      <alignment vertical="center"/>
    </xf>
    <xf numFmtId="0" fontId="19" fillId="0" borderId="0" xfId="5" applyFont="1">
      <alignment vertical="center"/>
    </xf>
    <xf numFmtId="0" fontId="20" fillId="6" borderId="4" xfId="5" applyFont="1" applyFill="1" applyBorder="1">
      <alignment vertical="center"/>
    </xf>
    <xf numFmtId="0" fontId="18" fillId="6" borderId="5" xfId="5" applyFont="1" applyFill="1" applyBorder="1">
      <alignment vertical="center"/>
    </xf>
    <xf numFmtId="0" fontId="19" fillId="6" borderId="5" xfId="5" applyFont="1" applyFill="1" applyBorder="1">
      <alignment vertical="center"/>
    </xf>
    <xf numFmtId="0" fontId="19" fillId="6" borderId="6" xfId="5" applyFont="1" applyFill="1" applyBorder="1">
      <alignment vertical="center"/>
    </xf>
    <xf numFmtId="0" fontId="19" fillId="6" borderId="8" xfId="5" applyFont="1" applyFill="1" applyBorder="1">
      <alignment vertical="center"/>
    </xf>
    <xf numFmtId="0" fontId="19" fillId="3" borderId="4" xfId="5" applyFont="1" applyFill="1" applyBorder="1">
      <alignment vertical="center"/>
    </xf>
    <xf numFmtId="0" fontId="19" fillId="3" borderId="5" xfId="5" applyFont="1" applyFill="1" applyBorder="1">
      <alignment vertical="center"/>
    </xf>
    <xf numFmtId="0" fontId="22" fillId="3" borderId="1" xfId="5" applyFont="1" applyFill="1" applyBorder="1">
      <alignment vertical="center"/>
    </xf>
    <xf numFmtId="0" fontId="20" fillId="3" borderId="3" xfId="5" applyFont="1" applyFill="1" applyBorder="1">
      <alignment vertical="center"/>
    </xf>
    <xf numFmtId="0" fontId="19" fillId="6" borderId="14" xfId="5" applyFont="1" applyFill="1" applyBorder="1" applyAlignment="1">
      <alignment vertical="top"/>
    </xf>
    <xf numFmtId="0" fontId="19" fillId="3" borderId="8" xfId="5" applyFont="1" applyFill="1" applyBorder="1" applyAlignment="1">
      <alignment vertical="top"/>
    </xf>
    <xf numFmtId="0" fontId="19" fillId="6" borderId="14" xfId="5" applyFont="1" applyFill="1" applyBorder="1" applyAlignment="1">
      <alignment vertical="center" wrapText="1"/>
    </xf>
    <xf numFmtId="0" fontId="19" fillId="3" borderId="8" xfId="5" applyFont="1" applyFill="1" applyBorder="1" applyAlignment="1">
      <alignment horizontal="left" vertical="center" wrapText="1"/>
    </xf>
    <xf numFmtId="0" fontId="19" fillId="0" borderId="28" xfId="5" applyFont="1" applyBorder="1" applyAlignment="1">
      <alignment horizontal="center" vertical="center"/>
    </xf>
    <xf numFmtId="38" fontId="16" fillId="0" borderId="13" xfId="6" applyFont="1" applyFill="1" applyBorder="1" applyAlignment="1">
      <alignment horizontal="center" vertical="center"/>
    </xf>
    <xf numFmtId="38" fontId="19" fillId="0" borderId="6" xfId="6" applyFont="1" applyFill="1" applyBorder="1" applyAlignment="1">
      <alignment horizontal="center" vertical="center"/>
    </xf>
    <xf numFmtId="38" fontId="22" fillId="0" borderId="0" xfId="6" applyFont="1" applyFill="1" applyBorder="1" applyAlignment="1">
      <alignment horizontal="center" vertical="center"/>
    </xf>
    <xf numFmtId="0" fontId="22" fillId="0" borderId="0" xfId="5" applyFont="1" applyAlignment="1">
      <alignment horizontal="center" vertical="center"/>
    </xf>
    <xf numFmtId="0" fontId="19" fillId="0" borderId="0" xfId="5" applyFont="1" applyAlignment="1">
      <alignment horizontal="center" vertical="center"/>
    </xf>
    <xf numFmtId="0" fontId="19" fillId="0" borderId="28" xfId="5" applyFont="1" applyBorder="1" applyAlignment="1">
      <alignment horizontal="center" vertical="center" wrapText="1"/>
    </xf>
    <xf numFmtId="0" fontId="19" fillId="7" borderId="0" xfId="5" applyFont="1" applyFill="1">
      <alignment vertical="center"/>
    </xf>
    <xf numFmtId="0" fontId="19" fillId="6" borderId="15" xfId="5" applyFont="1" applyFill="1" applyBorder="1" applyAlignment="1">
      <alignment vertical="center" wrapText="1"/>
    </xf>
    <xf numFmtId="0" fontId="19" fillId="3" borderId="10" xfId="5" applyFont="1" applyFill="1" applyBorder="1" applyAlignment="1">
      <alignment horizontal="left" vertical="center" wrapText="1"/>
    </xf>
    <xf numFmtId="0" fontId="20" fillId="6" borderId="1" xfId="5" applyFont="1" applyFill="1" applyBorder="1" applyAlignment="1">
      <alignment horizontal="left" vertical="center"/>
    </xf>
    <xf numFmtId="0" fontId="19" fillId="6" borderId="1" xfId="5" applyFont="1" applyFill="1" applyBorder="1" applyAlignment="1">
      <alignment horizontal="left" vertical="center"/>
    </xf>
    <xf numFmtId="0" fontId="19" fillId="6" borderId="1" xfId="5" applyFont="1" applyFill="1" applyBorder="1" applyAlignment="1">
      <alignment horizontal="center" vertical="center"/>
    </xf>
    <xf numFmtId="0" fontId="19" fillId="6" borderId="2" xfId="5" applyFont="1" applyFill="1" applyBorder="1" applyAlignment="1">
      <alignment horizontal="center" vertical="center"/>
    </xf>
    <xf numFmtId="0" fontId="19" fillId="6" borderId="2" xfId="5" applyFont="1" applyFill="1" applyBorder="1" applyAlignment="1">
      <alignment horizontal="left" vertical="center" shrinkToFit="1"/>
    </xf>
    <xf numFmtId="0" fontId="19" fillId="6" borderId="3" xfId="5" applyFont="1" applyFill="1" applyBorder="1" applyAlignment="1">
      <alignment horizontal="left" vertical="center" shrinkToFit="1"/>
    </xf>
    <xf numFmtId="0" fontId="20" fillId="6" borderId="28" xfId="5" applyFont="1" applyFill="1" applyBorder="1" applyAlignment="1">
      <alignment horizontal="left" vertical="center"/>
    </xf>
    <xf numFmtId="0" fontId="19" fillId="6" borderId="10" xfId="5" applyFont="1" applyFill="1" applyBorder="1" applyAlignment="1">
      <alignment horizontal="left" vertical="center" wrapText="1"/>
    </xf>
    <xf numFmtId="0" fontId="19" fillId="6" borderId="10" xfId="5" applyFont="1" applyFill="1" applyBorder="1" applyAlignment="1">
      <alignment horizontal="center" vertical="center" wrapText="1"/>
    </xf>
    <xf numFmtId="0" fontId="19" fillId="6" borderId="7" xfId="5" applyFont="1" applyFill="1" applyBorder="1" applyAlignment="1">
      <alignment horizontal="center" vertical="center" wrapText="1"/>
    </xf>
    <xf numFmtId="0" fontId="19" fillId="6" borderId="7" xfId="5" applyFont="1" applyFill="1" applyBorder="1" applyAlignment="1">
      <alignment horizontal="left" vertical="center" shrinkToFit="1"/>
    </xf>
    <xf numFmtId="0" fontId="19" fillId="6" borderId="11" xfId="5" applyFont="1" applyFill="1" applyBorder="1" applyAlignment="1">
      <alignment horizontal="left" vertical="center" shrinkToFit="1"/>
    </xf>
    <xf numFmtId="0" fontId="19" fillId="0" borderId="0" xfId="5" applyFont="1" applyAlignment="1">
      <alignment horizontal="left" vertical="center"/>
    </xf>
    <xf numFmtId="38" fontId="19" fillId="0" borderId="0" xfId="6" applyFont="1" applyFill="1" applyBorder="1" applyAlignment="1">
      <alignment horizontal="right" vertical="center"/>
    </xf>
    <xf numFmtId="0" fontId="16" fillId="0" borderId="0" xfId="5" applyFont="1" applyAlignment="1">
      <alignment horizontal="center" vertical="center"/>
    </xf>
    <xf numFmtId="0" fontId="19" fillId="6" borderId="2" xfId="5" applyFont="1" applyFill="1" applyBorder="1">
      <alignment vertical="center"/>
    </xf>
    <xf numFmtId="0" fontId="19" fillId="6" borderId="14" xfId="5" applyFont="1" applyFill="1" applyBorder="1" applyAlignment="1">
      <alignment horizontal="center" vertical="center"/>
    </xf>
    <xf numFmtId="0" fontId="19" fillId="3" borderId="8" xfId="5" applyFont="1" applyFill="1" applyBorder="1" applyAlignment="1">
      <alignment horizontal="center" vertical="center"/>
    </xf>
    <xf numFmtId="38" fontId="16" fillId="0" borderId="28" xfId="6" applyFont="1" applyFill="1" applyBorder="1" applyAlignment="1">
      <alignment horizontal="center" vertical="center"/>
    </xf>
    <xf numFmtId="38" fontId="16" fillId="0" borderId="6" xfId="6" applyFont="1" applyFill="1" applyBorder="1" applyAlignment="1">
      <alignment horizontal="center" vertical="center"/>
    </xf>
    <xf numFmtId="0" fontId="19" fillId="0" borderId="13" xfId="5" applyFont="1" applyBorder="1">
      <alignment vertical="center"/>
    </xf>
    <xf numFmtId="0" fontId="19" fillId="0" borderId="28" xfId="5" applyFont="1" applyBorder="1">
      <alignment vertical="center"/>
    </xf>
    <xf numFmtId="38" fontId="16" fillId="0" borderId="28" xfId="6" applyFont="1" applyFill="1" applyBorder="1" applyAlignment="1">
      <alignment horizontal="center" vertical="center" wrapText="1"/>
    </xf>
    <xf numFmtId="0" fontId="24" fillId="0" borderId="1" xfId="5" applyFont="1" applyBorder="1" applyAlignment="1">
      <alignment horizontal="left" vertical="top" wrapText="1"/>
    </xf>
    <xf numFmtId="0" fontId="24" fillId="0" borderId="3" xfId="5" applyFont="1" applyBorder="1" applyAlignment="1">
      <alignment horizontal="left" vertical="top" wrapText="1"/>
    </xf>
    <xf numFmtId="0" fontId="19" fillId="0" borderId="0" xfId="5" applyFont="1" applyAlignment="1">
      <alignment horizontal="center" vertical="center" wrapText="1"/>
    </xf>
    <xf numFmtId="0" fontId="19" fillId="0" borderId="0" xfId="5" applyFont="1" applyAlignment="1">
      <alignment vertical="center" wrapText="1"/>
    </xf>
    <xf numFmtId="0" fontId="19" fillId="6" borderId="5" xfId="5" applyFont="1" applyFill="1" applyBorder="1" applyAlignment="1">
      <alignment horizontal="center" vertical="center"/>
    </xf>
    <xf numFmtId="0" fontId="19" fillId="6" borderId="6" xfId="5" applyFont="1" applyFill="1" applyBorder="1" applyAlignment="1">
      <alignment horizontal="center" vertical="center"/>
    </xf>
    <xf numFmtId="0" fontId="19" fillId="6" borderId="0" xfId="5" applyFont="1" applyFill="1">
      <alignment vertical="center"/>
    </xf>
    <xf numFmtId="0" fontId="6" fillId="4" borderId="0" xfId="0" applyFont="1" applyFill="1">
      <alignment vertical="center"/>
    </xf>
    <xf numFmtId="0" fontId="12" fillId="4" borderId="0" xfId="0" applyFont="1" applyFill="1">
      <alignment vertical="center"/>
    </xf>
    <xf numFmtId="0" fontId="9" fillId="4" borderId="5" xfId="0" applyFont="1" applyFill="1" applyBorder="1">
      <alignment vertical="center"/>
    </xf>
    <xf numFmtId="0" fontId="9"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0" xfId="0" applyFont="1" applyFill="1">
      <alignment vertical="center"/>
    </xf>
    <xf numFmtId="0" fontId="9" fillId="4" borderId="0" xfId="0" applyFont="1" applyFill="1" applyAlignment="1">
      <alignment horizontal="left" vertical="center"/>
    </xf>
    <xf numFmtId="0" fontId="9" fillId="4" borderId="0" xfId="0" applyFont="1" applyFill="1" applyAlignment="1">
      <alignment horizontal="center" vertical="center"/>
    </xf>
    <xf numFmtId="0" fontId="9" fillId="4" borderId="0" xfId="0" applyFont="1" applyFill="1" applyProtection="1">
      <alignment vertical="center"/>
      <protection locked="0"/>
    </xf>
    <xf numFmtId="49" fontId="12" fillId="4" borderId="16" xfId="0" applyNumberFormat="1" applyFont="1" applyFill="1" applyBorder="1">
      <alignment vertical="center"/>
    </xf>
    <xf numFmtId="49" fontId="12" fillId="4" borderId="17" xfId="0" applyNumberFormat="1" applyFont="1" applyFill="1" applyBorder="1" applyAlignment="1">
      <alignment vertical="center" wrapText="1"/>
    </xf>
    <xf numFmtId="0" fontId="10" fillId="4" borderId="17" xfId="0" applyFont="1" applyFill="1" applyBorder="1" applyAlignment="1">
      <alignment vertical="center" shrinkToFit="1"/>
    </xf>
    <xf numFmtId="0" fontId="10" fillId="4" borderId="18" xfId="0" applyFont="1" applyFill="1" applyBorder="1" applyAlignment="1">
      <alignment vertical="center" shrinkToFit="1"/>
    </xf>
    <xf numFmtId="49" fontId="12" fillId="4" borderId="1" xfId="0" applyNumberFormat="1" applyFont="1" applyFill="1" applyBorder="1">
      <alignment vertical="center"/>
    </xf>
    <xf numFmtId="49" fontId="12" fillId="4" borderId="2" xfId="0" applyNumberFormat="1" applyFont="1" applyFill="1" applyBorder="1" applyAlignment="1">
      <alignment vertical="center" wrapText="1"/>
    </xf>
    <xf numFmtId="49" fontId="12" fillId="4" borderId="3" xfId="0" applyNumberFormat="1" applyFont="1" applyFill="1" applyBorder="1" applyAlignment="1">
      <alignment vertical="center" wrapText="1"/>
    </xf>
    <xf numFmtId="0" fontId="12" fillId="4" borderId="0" xfId="0" applyFont="1" applyFill="1" applyAlignment="1">
      <alignment vertical="center" wrapText="1"/>
    </xf>
    <xf numFmtId="49" fontId="12" fillId="4" borderId="2" xfId="0" applyNumberFormat="1" applyFont="1" applyFill="1" applyBorder="1">
      <alignment vertical="center"/>
    </xf>
    <xf numFmtId="0" fontId="12" fillId="2" borderId="28" xfId="0" applyFont="1" applyFill="1" applyBorder="1" applyAlignment="1">
      <alignment horizontal="center" vertical="center" wrapText="1"/>
    </xf>
    <xf numFmtId="0" fontId="7" fillId="0" borderId="0" xfId="0" applyFont="1" applyAlignment="1">
      <alignment horizontal="left" vertical="center"/>
    </xf>
    <xf numFmtId="178" fontId="8" fillId="0" borderId="28" xfId="0" applyNumberFormat="1" applyFont="1" applyBorder="1" applyAlignment="1">
      <alignment horizontal="center" vertical="center" shrinkToFit="1"/>
    </xf>
    <xf numFmtId="0" fontId="9" fillId="0" borderId="0" xfId="0" applyFont="1" applyAlignment="1">
      <alignment horizontal="center" vertical="center" shrinkToFit="1"/>
    </xf>
    <xf numFmtId="0" fontId="9" fillId="0" borderId="0" xfId="0" applyFont="1" applyAlignment="1">
      <alignment horizontal="left" vertical="center"/>
    </xf>
    <xf numFmtId="178" fontId="8" fillId="0" borderId="28" xfId="4" applyNumberFormat="1" applyFont="1" applyBorder="1" applyAlignment="1">
      <alignment horizontal="right" vertical="center" shrinkToFit="1"/>
    </xf>
    <xf numFmtId="0" fontId="14" fillId="0" borderId="0" xfId="0" applyFont="1" applyAlignment="1">
      <alignment horizontal="left" vertical="top"/>
    </xf>
    <xf numFmtId="0" fontId="26" fillId="0" borderId="0" xfId="0" applyFont="1" applyAlignment="1">
      <alignment horizontal="left" vertical="top"/>
    </xf>
    <xf numFmtId="0" fontId="14" fillId="0" borderId="0" xfId="0" applyFont="1">
      <alignment vertical="center"/>
    </xf>
    <xf numFmtId="0" fontId="14" fillId="0" borderId="28" xfId="0" applyFont="1" applyBorder="1" applyAlignment="1">
      <alignment horizontal="center" vertical="center"/>
    </xf>
    <xf numFmtId="49" fontId="26" fillId="0" borderId="28" xfId="0" applyNumberFormat="1" applyFont="1" applyBorder="1" applyAlignment="1">
      <alignment horizontal="left" vertical="center" wrapText="1"/>
    </xf>
    <xf numFmtId="0" fontId="26" fillId="0" borderId="28" xfId="0" applyFont="1" applyBorder="1" applyAlignment="1">
      <alignment horizontal="left" vertical="center" wrapText="1"/>
    </xf>
    <xf numFmtId="49" fontId="26" fillId="0" borderId="13" xfId="0" applyNumberFormat="1" applyFont="1" applyBorder="1" applyAlignment="1">
      <alignment vertical="center" wrapText="1"/>
    </xf>
    <xf numFmtId="0" fontId="26" fillId="0" borderId="13" xfId="0" applyFont="1" applyBorder="1" applyAlignment="1">
      <alignment vertical="center" wrapText="1"/>
    </xf>
    <xf numFmtId="0" fontId="6" fillId="2" borderId="0" xfId="0" applyFont="1" applyFill="1">
      <alignment vertical="center"/>
    </xf>
    <xf numFmtId="0" fontId="6" fillId="2" borderId="3" xfId="0" applyFont="1" applyFill="1" applyBorder="1">
      <alignment vertical="center"/>
    </xf>
    <xf numFmtId="0" fontId="6" fillId="2" borderId="11" xfId="0" applyFont="1" applyFill="1" applyBorder="1">
      <alignment vertical="center"/>
    </xf>
    <xf numFmtId="49" fontId="12" fillId="4" borderId="19" xfId="0" applyNumberFormat="1" applyFont="1" applyFill="1" applyBorder="1">
      <alignment vertical="center"/>
    </xf>
    <xf numFmtId="49" fontId="12" fillId="4" borderId="20" xfId="0" applyNumberFormat="1" applyFont="1" applyFill="1" applyBorder="1" applyAlignment="1">
      <alignment vertical="center" wrapText="1"/>
    </xf>
    <xf numFmtId="0" fontId="10" fillId="4" borderId="20" xfId="0" applyFont="1" applyFill="1" applyBorder="1" applyAlignment="1">
      <alignment vertical="center" shrinkToFit="1"/>
    </xf>
    <xf numFmtId="0" fontId="10" fillId="4" borderId="21" xfId="0" applyFont="1" applyFill="1" applyBorder="1" applyAlignment="1">
      <alignment vertical="center" shrinkToFit="1"/>
    </xf>
    <xf numFmtId="0" fontId="12" fillId="2" borderId="28" xfId="0" applyFont="1" applyFill="1" applyBorder="1" applyAlignment="1">
      <alignment horizontal="center" vertical="center"/>
    </xf>
    <xf numFmtId="0" fontId="14" fillId="5" borderId="28" xfId="0" applyFont="1" applyFill="1" applyBorder="1" applyAlignment="1">
      <alignment horizontal="center" vertical="center"/>
    </xf>
    <xf numFmtId="49" fontId="26" fillId="5" borderId="28" xfId="0" applyNumberFormat="1" applyFont="1" applyFill="1" applyBorder="1" applyAlignment="1">
      <alignment horizontal="center" vertical="top"/>
    </xf>
    <xf numFmtId="0" fontId="26" fillId="5" borderId="28" xfId="0" applyFont="1" applyFill="1" applyBorder="1" applyAlignment="1">
      <alignment horizontal="center" vertical="top"/>
    </xf>
    <xf numFmtId="0" fontId="14" fillId="0" borderId="9" xfId="0" applyFont="1" applyBorder="1">
      <alignment vertical="center"/>
    </xf>
    <xf numFmtId="178" fontId="12" fillId="2" borderId="3" xfId="4" applyNumberFormat="1" applyFont="1" applyFill="1" applyBorder="1" applyAlignment="1">
      <alignment horizontal="center" vertical="center" shrinkToFit="1"/>
    </xf>
    <xf numFmtId="0" fontId="31" fillId="0" borderId="0" xfId="0" applyFont="1">
      <alignment vertical="center"/>
    </xf>
    <xf numFmtId="0" fontId="14" fillId="3" borderId="0" xfId="0" applyFont="1" applyFill="1" applyAlignment="1">
      <alignment horizontal="right" vertical="center"/>
    </xf>
    <xf numFmtId="0" fontId="14" fillId="3" borderId="0" xfId="0" applyFont="1" applyFill="1">
      <alignment vertical="center"/>
    </xf>
    <xf numFmtId="0" fontId="14" fillId="3" borderId="0" xfId="0" applyFont="1" applyFill="1" applyAlignment="1">
      <alignment horizontal="center" vertical="center"/>
    </xf>
    <xf numFmtId="49" fontId="8" fillId="0" borderId="28" xfId="0" applyNumberFormat="1" applyFont="1" applyBorder="1" applyAlignment="1">
      <alignment vertical="center" shrinkToFit="1"/>
    </xf>
    <xf numFmtId="0" fontId="32" fillId="0" borderId="0" xfId="0" applyFont="1">
      <alignment vertical="center"/>
    </xf>
    <xf numFmtId="0" fontId="33" fillId="0" borderId="0" xfId="0" applyFont="1">
      <alignment vertical="center"/>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2" xfId="0" applyFont="1" applyBorder="1">
      <alignment vertical="center"/>
    </xf>
    <xf numFmtId="0" fontId="33" fillId="0" borderId="0" xfId="0" applyFont="1" applyAlignment="1">
      <alignment horizontal="center" vertical="center"/>
    </xf>
    <xf numFmtId="0" fontId="34" fillId="0" borderId="0" xfId="0" applyFont="1">
      <alignment vertical="center"/>
    </xf>
    <xf numFmtId="0" fontId="32" fillId="0" borderId="0" xfId="0" applyFont="1" applyAlignment="1">
      <alignment horizontal="center" vertical="center"/>
    </xf>
    <xf numFmtId="0" fontId="34" fillId="0" borderId="38" xfId="0" applyFont="1" applyBorder="1">
      <alignment vertical="center"/>
    </xf>
    <xf numFmtId="0" fontId="34" fillId="0" borderId="39" xfId="0" applyFont="1" applyBorder="1">
      <alignment vertical="center"/>
    </xf>
    <xf numFmtId="0" fontId="41" fillId="0" borderId="41" xfId="0" applyFont="1" applyBorder="1" applyAlignment="1">
      <alignment vertical="center" wrapText="1"/>
    </xf>
    <xf numFmtId="49" fontId="49" fillId="10" borderId="44" xfId="0" applyNumberFormat="1" applyFont="1" applyFill="1" applyBorder="1">
      <alignment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4" fillId="0" borderId="0" xfId="0" applyFont="1" applyAlignment="1">
      <alignment horizontal="left" vertical="center"/>
    </xf>
    <xf numFmtId="0" fontId="33" fillId="0" borderId="0" xfId="0" applyFont="1" applyAlignment="1">
      <alignment horizontal="left" vertical="center"/>
    </xf>
    <xf numFmtId="0" fontId="34" fillId="0" borderId="0" xfId="0" applyFont="1" applyAlignment="1">
      <alignment horizontal="left" vertical="center" wrapText="1"/>
    </xf>
    <xf numFmtId="0" fontId="54" fillId="0" borderId="38" xfId="0" applyFont="1" applyBorder="1">
      <alignment vertical="center"/>
    </xf>
    <xf numFmtId="0" fontId="54" fillId="0" borderId="0" xfId="0" applyFont="1">
      <alignment vertical="center"/>
    </xf>
    <xf numFmtId="0" fontId="54" fillId="0" borderId="0" xfId="0" applyFont="1" applyAlignment="1">
      <alignment horizontal="left" vertical="center"/>
    </xf>
    <xf numFmtId="0" fontId="54" fillId="0" borderId="0" xfId="0" applyFont="1" applyAlignment="1">
      <alignment horizontal="center" vertical="center"/>
    </xf>
    <xf numFmtId="0" fontId="54" fillId="0" borderId="0" xfId="0" applyFont="1" applyAlignment="1">
      <alignment horizontal="left" vertical="center" wrapText="1"/>
    </xf>
    <xf numFmtId="0" fontId="54" fillId="0" borderId="39" xfId="0" applyFont="1" applyBorder="1">
      <alignment vertical="center"/>
    </xf>
    <xf numFmtId="0" fontId="55" fillId="0" borderId="10" xfId="0" applyFont="1" applyBorder="1" applyAlignment="1">
      <alignment horizontal="center" vertical="center"/>
    </xf>
    <xf numFmtId="0" fontId="55" fillId="0" borderId="46" xfId="0" applyFont="1" applyBorder="1" applyAlignment="1">
      <alignment horizontal="center" vertical="center"/>
    </xf>
    <xf numFmtId="49" fontId="49" fillId="0" borderId="50" xfId="0" applyNumberFormat="1" applyFont="1" applyBorder="1">
      <alignment vertical="center"/>
    </xf>
    <xf numFmtId="49" fontId="49" fillId="0" borderId="41" xfId="0" applyNumberFormat="1" applyFont="1" applyBorder="1">
      <alignment vertical="center"/>
    </xf>
    <xf numFmtId="0" fontId="55" fillId="0" borderId="48" xfId="0" applyFont="1" applyBorder="1" applyAlignment="1">
      <alignment horizontal="center" vertical="center"/>
    </xf>
    <xf numFmtId="0" fontId="34" fillId="0" borderId="47" xfId="0" applyFont="1" applyBorder="1">
      <alignment vertical="center"/>
    </xf>
    <xf numFmtId="0" fontId="34" fillId="0" borderId="41" xfId="0" applyFont="1" applyBorder="1">
      <alignment vertical="center"/>
    </xf>
    <xf numFmtId="0" fontId="46" fillId="0" borderId="41" xfId="0" applyFont="1" applyBorder="1">
      <alignment vertical="center"/>
    </xf>
    <xf numFmtId="0" fontId="34" fillId="0" borderId="48" xfId="0" applyFont="1" applyBorder="1">
      <alignment vertical="center"/>
    </xf>
    <xf numFmtId="0" fontId="57" fillId="0" borderId="0" xfId="0" applyFont="1">
      <alignment vertical="center"/>
    </xf>
    <xf numFmtId="0" fontId="12" fillId="0" borderId="0" xfId="0" applyFo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12" fillId="4" borderId="5" xfId="0" applyFont="1" applyFill="1" applyBorder="1" applyAlignment="1">
      <alignment horizontal="left" vertical="center"/>
    </xf>
    <xf numFmtId="0" fontId="8" fillId="0" borderId="0" xfId="0" applyFont="1" applyAlignment="1">
      <alignment horizontal="center" vertical="center"/>
    </xf>
    <xf numFmtId="0" fontId="9" fillId="0" borderId="2" xfId="0" applyFont="1" applyBorder="1" applyAlignment="1">
      <alignment horizontal="center" vertical="center"/>
    </xf>
    <xf numFmtId="0" fontId="12" fillId="0" borderId="2" xfId="0" applyFont="1" applyBorder="1">
      <alignment vertical="center"/>
    </xf>
    <xf numFmtId="0" fontId="9" fillId="0" borderId="2" xfId="0" applyFont="1" applyBorder="1">
      <alignment vertical="center"/>
    </xf>
    <xf numFmtId="0" fontId="9" fillId="0" borderId="2" xfId="0" applyFont="1" applyBorder="1" applyAlignment="1">
      <alignment horizontal="left" vertical="center"/>
    </xf>
    <xf numFmtId="0" fontId="9" fillId="0" borderId="2" xfId="0" applyFont="1" applyBorder="1" applyProtection="1">
      <alignment vertical="center"/>
      <protection locked="0"/>
    </xf>
    <xf numFmtId="0" fontId="9" fillId="0" borderId="0" xfId="0" applyFont="1" applyProtection="1">
      <alignment vertical="center"/>
      <protection locked="0"/>
    </xf>
    <xf numFmtId="0" fontId="7" fillId="0" borderId="0" xfId="0" applyFont="1">
      <alignment vertical="center"/>
    </xf>
    <xf numFmtId="0" fontId="10" fillId="0" borderId="0" xfId="0" applyFont="1">
      <alignment vertical="center"/>
    </xf>
    <xf numFmtId="0" fontId="9" fillId="0" borderId="0" xfId="0" applyFont="1" applyAlignment="1" applyProtection="1">
      <alignment vertical="center" shrinkToFit="1"/>
      <protection locked="0"/>
    </xf>
    <xf numFmtId="0" fontId="9" fillId="0" borderId="0" xfId="0" applyFont="1" applyAlignment="1">
      <alignment vertical="center" textRotation="255"/>
    </xf>
    <xf numFmtId="49" fontId="12" fillId="0" borderId="0" xfId="0" applyNumberFormat="1" applyFont="1" applyAlignment="1">
      <alignment horizontal="center" vertical="center" wrapText="1"/>
    </xf>
    <xf numFmtId="49" fontId="12" fillId="0" borderId="0" xfId="0" applyNumberFormat="1" applyFont="1" applyAlignment="1">
      <alignment vertical="center" wrapText="1"/>
    </xf>
    <xf numFmtId="177" fontId="8" fillId="0" borderId="0" xfId="4" applyNumberFormat="1" applyFont="1" applyFill="1" applyBorder="1" applyAlignment="1">
      <alignment vertical="center" shrinkToFit="1"/>
    </xf>
    <xf numFmtId="0" fontId="10" fillId="0" borderId="0" xfId="0" applyFont="1" applyAlignment="1">
      <alignment vertical="center" shrinkToFit="1"/>
    </xf>
    <xf numFmtId="177" fontId="10" fillId="0" borderId="0" xfId="4" applyNumberFormat="1" applyFont="1" applyFill="1" applyBorder="1" applyAlignment="1">
      <alignment vertical="center" shrinkToFit="1"/>
    </xf>
    <xf numFmtId="0" fontId="10" fillId="0" borderId="5" xfId="0" applyFont="1" applyBorder="1" applyAlignment="1">
      <alignment vertical="center" shrinkToFit="1"/>
    </xf>
    <xf numFmtId="0" fontId="8" fillId="0" borderId="5" xfId="0" applyFont="1" applyBorder="1">
      <alignment vertical="center"/>
    </xf>
    <xf numFmtId="0" fontId="13" fillId="0" borderId="0" xfId="0" applyFont="1" applyAlignment="1">
      <alignment vertical="center" wrapText="1"/>
    </xf>
    <xf numFmtId="0" fontId="7" fillId="4" borderId="0" xfId="0" applyFont="1" applyFill="1" applyAlignment="1">
      <alignment horizontal="left" vertical="center"/>
    </xf>
    <xf numFmtId="0" fontId="12" fillId="0" borderId="0" xfId="0" applyFont="1" applyAlignment="1">
      <alignment vertical="center" shrinkToFit="1"/>
    </xf>
    <xf numFmtId="178" fontId="8" fillId="0" borderId="28" xfId="4" applyNumberFormat="1" applyFont="1" applyBorder="1" applyAlignment="1">
      <alignment vertical="center" shrinkToFit="1"/>
    </xf>
    <xf numFmtId="0" fontId="14" fillId="0" borderId="0" xfId="0" applyFont="1" applyAlignment="1">
      <alignment horizontal="right" vertical="center"/>
    </xf>
    <xf numFmtId="0" fontId="14" fillId="0" borderId="0" xfId="0" applyFont="1" applyAlignment="1">
      <alignment horizontal="center" vertical="center"/>
    </xf>
    <xf numFmtId="176" fontId="14" fillId="0" borderId="0" xfId="0" applyNumberFormat="1" applyFont="1">
      <alignment vertical="center"/>
    </xf>
    <xf numFmtId="0" fontId="6" fillId="0" borderId="0" xfId="0" applyFont="1" applyAlignment="1">
      <alignment horizontal="right" vertical="center"/>
    </xf>
    <xf numFmtId="0" fontId="58" fillId="0" borderId="28" xfId="0" applyFont="1" applyBorder="1" applyAlignment="1">
      <alignment horizontal="center" vertical="center"/>
    </xf>
    <xf numFmtId="49" fontId="59" fillId="0" borderId="28" xfId="0" applyNumberFormat="1" applyFont="1" applyBorder="1" applyAlignment="1">
      <alignment horizontal="left" vertical="center" wrapText="1"/>
    </xf>
    <xf numFmtId="0" fontId="59" fillId="0" borderId="28" xfId="0" applyFont="1" applyBorder="1" applyAlignment="1">
      <alignment horizontal="left" vertical="center" wrapText="1"/>
    </xf>
    <xf numFmtId="0" fontId="59" fillId="0" borderId="13" xfId="0" applyFont="1" applyBorder="1" applyAlignment="1">
      <alignment horizontal="left" vertical="center" wrapText="1"/>
    </xf>
    <xf numFmtId="0" fontId="12" fillId="2" borderId="28" xfId="0" applyFont="1" applyFill="1" applyBorder="1" applyAlignment="1">
      <alignment horizontal="center" vertical="center" shrinkToFit="1"/>
    </xf>
    <xf numFmtId="0" fontId="29" fillId="0" borderId="0" xfId="0" applyFont="1">
      <alignment vertical="center"/>
    </xf>
    <xf numFmtId="49" fontId="49" fillId="0" borderId="36" xfId="0" applyNumberFormat="1" applyFont="1" applyBorder="1">
      <alignment vertical="center"/>
    </xf>
    <xf numFmtId="0" fontId="0" fillId="0" borderId="36" xfId="0" applyBorder="1">
      <alignment vertical="center"/>
    </xf>
    <xf numFmtId="0" fontId="33" fillId="0" borderId="2" xfId="0" applyFont="1" applyBorder="1" applyAlignment="1">
      <alignment horizontal="left" vertical="center" wrapText="1"/>
    </xf>
    <xf numFmtId="0" fontId="33" fillId="0" borderId="2" xfId="0" applyFont="1" applyBorder="1" applyAlignment="1">
      <alignment horizontal="center" vertical="center"/>
    </xf>
    <xf numFmtId="0" fontId="60" fillId="0" borderId="0" xfId="0" applyFont="1" applyAlignment="1">
      <alignment horizontal="left" vertical="center"/>
    </xf>
    <xf numFmtId="0" fontId="33" fillId="0" borderId="3" xfId="0" applyFont="1" applyBorder="1" applyAlignment="1">
      <alignment horizontal="center" vertical="center"/>
    </xf>
    <xf numFmtId="0" fontId="33" fillId="0" borderId="7" xfId="0" applyFont="1" applyBorder="1">
      <alignment vertical="center"/>
    </xf>
    <xf numFmtId="0" fontId="0" fillId="0" borderId="7" xfId="0" applyBorder="1">
      <alignment vertical="center"/>
    </xf>
    <xf numFmtId="0" fontId="34" fillId="0" borderId="0" xfId="0" applyFont="1" applyAlignment="1">
      <alignment horizontal="left" vertical="center"/>
    </xf>
    <xf numFmtId="0" fontId="33" fillId="9" borderId="29" xfId="0" applyFont="1" applyFill="1" applyBorder="1" applyAlignment="1">
      <alignment horizontal="center" vertical="center"/>
    </xf>
    <xf numFmtId="0" fontId="33" fillId="9" borderId="30" xfId="0" applyFont="1" applyFill="1" applyBorder="1" applyAlignment="1">
      <alignment horizontal="center" vertical="center"/>
    </xf>
    <xf numFmtId="0" fontId="33" fillId="9" borderId="33" xfId="0" applyFont="1" applyFill="1" applyBorder="1" applyAlignment="1">
      <alignment horizontal="center" vertical="center"/>
    </xf>
    <xf numFmtId="0" fontId="35" fillId="9" borderId="29" xfId="0" applyFont="1" applyFill="1" applyBorder="1" applyAlignment="1">
      <alignment horizontal="center" vertical="center" wrapText="1"/>
    </xf>
    <xf numFmtId="0" fontId="35" fillId="9" borderId="30" xfId="0" applyFont="1" applyFill="1" applyBorder="1" applyAlignment="1">
      <alignment horizontal="center" vertical="center" wrapText="1"/>
    </xf>
    <xf numFmtId="0" fontId="39" fillId="0" borderId="32" xfId="0" applyFont="1" applyBorder="1" applyAlignment="1">
      <alignment horizontal="left" vertical="center" wrapText="1"/>
    </xf>
    <xf numFmtId="0" fontId="39" fillId="0" borderId="30" xfId="0" applyFont="1" applyBorder="1" applyAlignment="1">
      <alignment horizontal="left" vertical="center" wrapText="1"/>
    </xf>
    <xf numFmtId="0" fontId="39" fillId="0" borderId="33" xfId="0" applyFont="1" applyBorder="1" applyAlignment="1">
      <alignment horizontal="left" vertical="center" wrapText="1"/>
    </xf>
    <xf numFmtId="0" fontId="40" fillId="0" borderId="40" xfId="0" applyFont="1" applyBorder="1" applyAlignment="1">
      <alignment wrapText="1"/>
    </xf>
    <xf numFmtId="0" fontId="40" fillId="0" borderId="41" xfId="0" applyFont="1" applyBorder="1" applyAlignment="1">
      <alignment wrapText="1"/>
    </xf>
    <xf numFmtId="0" fontId="44" fillId="8" borderId="30" xfId="0" applyFont="1" applyFill="1" applyBorder="1" applyAlignment="1">
      <alignment horizontal="center" vertical="center" wrapText="1"/>
    </xf>
    <xf numFmtId="0" fontId="45" fillId="8" borderId="30" xfId="0" applyFont="1" applyFill="1" applyBorder="1" applyAlignment="1">
      <alignment horizontal="center" vertical="center" wrapText="1"/>
    </xf>
    <xf numFmtId="0" fontId="45" fillId="8" borderId="33" xfId="0" applyFont="1" applyFill="1" applyBorder="1" applyAlignment="1">
      <alignment horizontal="center" vertical="center" wrapText="1"/>
    </xf>
    <xf numFmtId="0" fontId="46" fillId="4" borderId="0" xfId="0" applyFont="1" applyFill="1" applyAlignment="1">
      <alignment horizontal="left" vertical="center" wrapText="1"/>
    </xf>
    <xf numFmtId="0" fontId="42" fillId="9" borderId="42" xfId="0" applyFont="1" applyFill="1" applyBorder="1" applyAlignment="1">
      <alignment horizontal="center" vertical="center" wrapText="1"/>
    </xf>
    <xf numFmtId="0" fontId="42" fillId="9" borderId="40" xfId="0" applyFont="1" applyFill="1" applyBorder="1" applyAlignment="1">
      <alignment horizontal="center" vertical="center"/>
    </xf>
    <xf numFmtId="0" fontId="48" fillId="9" borderId="43" xfId="0" applyFont="1" applyFill="1" applyBorder="1" applyAlignment="1">
      <alignment horizontal="center" vertical="center"/>
    </xf>
    <xf numFmtId="49" fontId="49" fillId="0" borderId="32" xfId="0" applyNumberFormat="1" applyFont="1" applyBorder="1" applyAlignment="1">
      <alignment horizontal="center" vertical="center"/>
    </xf>
    <xf numFmtId="49" fontId="49" fillId="0" borderId="30" xfId="0" applyNumberFormat="1" applyFont="1" applyBorder="1" applyAlignment="1">
      <alignment horizontal="center" vertical="center"/>
    </xf>
    <xf numFmtId="49" fontId="49" fillId="0" borderId="33" xfId="0" applyNumberFormat="1" applyFont="1" applyBorder="1" applyAlignment="1">
      <alignment horizontal="center" vertical="center"/>
    </xf>
    <xf numFmtId="0" fontId="42" fillId="9" borderId="29" xfId="0" applyFont="1" applyFill="1" applyBorder="1" applyAlignment="1">
      <alignment horizontal="center" vertical="center" wrapText="1"/>
    </xf>
    <xf numFmtId="0" fontId="42" fillId="9" borderId="30" xfId="0" applyFont="1" applyFill="1" applyBorder="1" applyAlignment="1">
      <alignment horizontal="center" vertical="center" wrapText="1"/>
    </xf>
    <xf numFmtId="49" fontId="49" fillId="0" borderId="29" xfId="0" applyNumberFormat="1" applyFont="1" applyBorder="1" applyAlignment="1">
      <alignment horizontal="center" vertical="center"/>
    </xf>
    <xf numFmtId="0" fontId="42" fillId="9" borderId="40" xfId="0" applyFont="1" applyFill="1" applyBorder="1" applyAlignment="1">
      <alignment horizontal="center" vertical="center" wrapText="1"/>
    </xf>
    <xf numFmtId="0" fontId="42" fillId="9" borderId="43" xfId="0" applyFont="1" applyFill="1" applyBorder="1" applyAlignment="1">
      <alignment horizontal="center" vertical="center" wrapText="1"/>
    </xf>
    <xf numFmtId="0" fontId="43" fillId="0" borderId="32" xfId="0" applyFont="1" applyBorder="1" applyAlignment="1">
      <alignment horizontal="center" vertical="center" wrapText="1"/>
    </xf>
    <xf numFmtId="0" fontId="43" fillId="0" borderId="30" xfId="0" applyFont="1" applyBorder="1" applyAlignment="1">
      <alignment horizontal="center" vertical="center" wrapText="1"/>
    </xf>
    <xf numFmtId="0" fontId="44" fillId="8" borderId="33" xfId="0" applyFont="1" applyFill="1" applyBorder="1" applyAlignment="1">
      <alignment horizontal="center" vertical="center" wrapText="1"/>
    </xf>
    <xf numFmtId="0" fontId="42" fillId="9" borderId="33" xfId="0" applyFont="1" applyFill="1" applyBorder="1" applyAlignment="1">
      <alignment horizontal="center" vertical="center" wrapText="1"/>
    </xf>
    <xf numFmtId="0" fontId="43" fillId="0" borderId="29" xfId="0" applyFont="1" applyBorder="1" applyAlignment="1">
      <alignment horizontal="center" vertical="center" wrapText="1"/>
    </xf>
    <xf numFmtId="0" fontId="42" fillId="9" borderId="30" xfId="0" applyFont="1" applyFill="1" applyBorder="1" applyAlignment="1">
      <alignment horizontal="center" vertical="center"/>
    </xf>
    <xf numFmtId="0" fontId="43" fillId="0" borderId="29" xfId="0" applyFont="1" applyBorder="1" applyAlignment="1">
      <alignment horizontal="center" vertical="center"/>
    </xf>
    <xf numFmtId="0" fontId="43" fillId="0" borderId="30" xfId="0" applyFont="1" applyBorder="1" applyAlignment="1">
      <alignment horizontal="center" vertical="center"/>
    </xf>
    <xf numFmtId="0" fontId="43" fillId="0" borderId="33" xfId="0" applyFont="1" applyBorder="1" applyAlignment="1">
      <alignment horizontal="center" vertical="center"/>
    </xf>
    <xf numFmtId="0" fontId="51" fillId="9" borderId="29" xfId="0" applyFont="1" applyFill="1" applyBorder="1" applyAlignment="1">
      <alignment horizontal="center" vertical="center" wrapText="1"/>
    </xf>
    <xf numFmtId="0" fontId="51" fillId="9" borderId="30" xfId="0" applyFont="1" applyFill="1" applyBorder="1" applyAlignment="1">
      <alignment horizontal="center" vertical="center" wrapText="1"/>
    </xf>
    <xf numFmtId="0" fontId="42" fillId="9" borderId="42" xfId="0" applyFont="1" applyFill="1" applyBorder="1" applyAlignment="1">
      <alignment horizontal="center" vertical="center"/>
    </xf>
    <xf numFmtId="0" fontId="42" fillId="9" borderId="45" xfId="0" applyFont="1" applyFill="1" applyBorder="1" applyAlignment="1">
      <alignment horizontal="center" vertical="center"/>
    </xf>
    <xf numFmtId="0" fontId="42" fillId="9" borderId="38" xfId="0" applyFont="1" applyFill="1" applyBorder="1" applyAlignment="1">
      <alignment horizontal="center" vertical="center"/>
    </xf>
    <xf numFmtId="0" fontId="42" fillId="9" borderId="0" xfId="0" applyFont="1" applyFill="1" applyAlignment="1">
      <alignment horizontal="center" vertical="center"/>
    </xf>
    <xf numFmtId="0" fontId="42" fillId="9" borderId="39" xfId="0" applyFont="1" applyFill="1" applyBorder="1" applyAlignment="1">
      <alignment horizontal="center" vertical="center"/>
    </xf>
    <xf numFmtId="0" fontId="42" fillId="9" borderId="47" xfId="0" applyFont="1" applyFill="1" applyBorder="1" applyAlignment="1">
      <alignment horizontal="center" vertical="center"/>
    </xf>
    <xf numFmtId="0" fontId="42" fillId="9" borderId="41" xfId="0" applyFont="1" applyFill="1" applyBorder="1" applyAlignment="1">
      <alignment horizontal="center" vertical="center"/>
    </xf>
    <xf numFmtId="0" fontId="42" fillId="9" borderId="48" xfId="0" applyFont="1" applyFill="1" applyBorder="1" applyAlignment="1">
      <alignment horizontal="center" vertical="center"/>
    </xf>
    <xf numFmtId="0" fontId="42" fillId="9" borderId="31" xfId="0" applyFont="1" applyFill="1" applyBorder="1" applyAlignment="1">
      <alignment horizontal="center" vertical="center"/>
    </xf>
    <xf numFmtId="0" fontId="54" fillId="0" borderId="32" xfId="0" applyFont="1" applyBorder="1" applyAlignment="1">
      <alignment horizontal="center" vertical="center"/>
    </xf>
    <xf numFmtId="0" fontId="54" fillId="0" borderId="30" xfId="0" applyFont="1" applyBorder="1" applyAlignment="1">
      <alignment horizontal="center" vertical="center"/>
    </xf>
    <xf numFmtId="0" fontId="42" fillId="9" borderId="29" xfId="0" applyFont="1" applyFill="1" applyBorder="1" applyAlignment="1">
      <alignment horizontal="center" vertical="center"/>
    </xf>
    <xf numFmtId="0" fontId="42" fillId="9" borderId="33" xfId="0" applyFont="1" applyFill="1" applyBorder="1" applyAlignment="1">
      <alignment horizontal="center" vertical="center"/>
    </xf>
    <xf numFmtId="0" fontId="42" fillId="0" borderId="29" xfId="0" applyFont="1" applyBorder="1" applyAlignment="1">
      <alignment horizontal="center" vertical="center"/>
    </xf>
    <xf numFmtId="0" fontId="42" fillId="0" borderId="30" xfId="0" applyFont="1" applyBorder="1" applyAlignment="1">
      <alignment horizontal="center" vertical="center"/>
    </xf>
    <xf numFmtId="0" fontId="42" fillId="0" borderId="33" xfId="0" applyFont="1" applyBorder="1" applyAlignment="1">
      <alignment horizontal="center" vertical="center"/>
    </xf>
    <xf numFmtId="0" fontId="54" fillId="0" borderId="29" xfId="0" applyFont="1" applyBorder="1" applyAlignment="1">
      <alignment horizontal="center" vertical="center"/>
    </xf>
    <xf numFmtId="0" fontId="54" fillId="0" borderId="33" xfId="0" applyFont="1" applyBorder="1" applyAlignment="1">
      <alignment horizontal="center" vertical="center"/>
    </xf>
    <xf numFmtId="0" fontId="42" fillId="9" borderId="7" xfId="0" applyFont="1" applyFill="1" applyBorder="1" applyAlignment="1">
      <alignment horizontal="center" vertical="center"/>
    </xf>
    <xf numFmtId="0" fontId="42" fillId="9" borderId="11" xfId="0" applyFont="1" applyFill="1" applyBorder="1" applyAlignment="1">
      <alignment horizontal="center" vertical="center"/>
    </xf>
    <xf numFmtId="0" fontId="34" fillId="0" borderId="47" xfId="0" applyFont="1" applyBorder="1" applyAlignment="1">
      <alignment horizontal="center" vertical="center"/>
    </xf>
    <xf numFmtId="0" fontId="34" fillId="0" borderId="41" xfId="0" applyFont="1" applyBorder="1" applyAlignment="1">
      <alignment horizontal="center" vertical="center"/>
    </xf>
    <xf numFmtId="0" fontId="42" fillId="9" borderId="49" xfId="0" applyFont="1" applyFill="1" applyBorder="1" applyAlignment="1">
      <alignment horizontal="center" vertical="center"/>
    </xf>
    <xf numFmtId="0" fontId="56" fillId="0" borderId="38" xfId="0" applyFont="1" applyBorder="1" applyAlignment="1">
      <alignment vertical="center" wrapText="1"/>
    </xf>
    <xf numFmtId="0" fontId="56" fillId="0" borderId="0" xfId="0" applyFont="1" applyAlignment="1">
      <alignment vertical="center" wrapText="1"/>
    </xf>
    <xf numFmtId="0" fontId="56" fillId="0" borderId="39" xfId="0" applyFont="1" applyBorder="1" applyAlignment="1">
      <alignment vertical="center" wrapText="1"/>
    </xf>
    <xf numFmtId="0" fontId="33" fillId="0" borderId="7" xfId="0" applyFont="1" applyBorder="1" applyAlignment="1">
      <alignment vertical="center" wrapText="1"/>
    </xf>
    <xf numFmtId="0" fontId="33" fillId="0" borderId="7" xfId="0" applyFont="1" applyBorder="1" applyAlignment="1">
      <alignment horizontal="center" vertical="center" wrapText="1"/>
    </xf>
    <xf numFmtId="0" fontId="33" fillId="0" borderId="0" xfId="0" applyFont="1" applyAlignment="1">
      <alignment horizontal="center" vertical="top" wrapText="1"/>
    </xf>
    <xf numFmtId="0" fontId="33" fillId="0" borderId="7" xfId="0" applyFont="1" applyBorder="1" applyAlignment="1">
      <alignment horizontal="left" vertical="center" wrapText="1"/>
    </xf>
    <xf numFmtId="0" fontId="33" fillId="0" borderId="7" xfId="0" applyFont="1" applyBorder="1" applyAlignment="1">
      <alignment horizontal="center" vertical="center"/>
    </xf>
    <xf numFmtId="0" fontId="33" fillId="0" borderId="2" xfId="0" applyFont="1" applyBorder="1" applyAlignment="1">
      <alignment vertical="center" wrapText="1"/>
    </xf>
    <xf numFmtId="0" fontId="33" fillId="0" borderId="2" xfId="0" applyFont="1" applyBorder="1" applyAlignment="1">
      <alignment horizontal="center" vertical="center" wrapText="1"/>
    </xf>
    <xf numFmtId="0" fontId="25" fillId="0" borderId="0" xfId="0" applyFont="1" applyAlignment="1">
      <alignment horizontal="center" vertical="center"/>
    </xf>
    <xf numFmtId="0" fontId="26" fillId="0" borderId="13" xfId="0" applyFont="1" applyBorder="1" applyAlignment="1">
      <alignment horizontal="left" vertical="center" wrapText="1"/>
    </xf>
    <xf numFmtId="0" fontId="26" fillId="0" borderId="15" xfId="0" applyFont="1" applyBorder="1" applyAlignment="1">
      <alignment horizontal="left" vertical="center" wrapText="1"/>
    </xf>
    <xf numFmtId="0" fontId="6" fillId="2" borderId="1" xfId="0" applyFont="1" applyFill="1" applyBorder="1">
      <alignment vertical="center"/>
    </xf>
    <xf numFmtId="0" fontId="6" fillId="2" borderId="2" xfId="0" applyFont="1" applyFill="1" applyBorder="1">
      <alignment vertical="center"/>
    </xf>
    <xf numFmtId="0" fontId="6" fillId="3" borderId="28" xfId="0" applyFont="1" applyFill="1" applyBorder="1" applyAlignment="1">
      <alignment vertical="center" shrinkToFit="1"/>
    </xf>
    <xf numFmtId="176" fontId="14" fillId="0" borderId="0" xfId="0" applyNumberFormat="1" applyFont="1">
      <alignment vertical="center"/>
    </xf>
    <xf numFmtId="0" fontId="14" fillId="0" borderId="0" xfId="0" applyFont="1">
      <alignment vertical="center"/>
    </xf>
    <xf numFmtId="0" fontId="14" fillId="3" borderId="0" xfId="0" applyFont="1" applyFill="1" applyAlignment="1">
      <alignment horizontal="center" vertical="center"/>
    </xf>
    <xf numFmtId="0" fontId="14" fillId="4" borderId="0" xfId="0" applyFont="1" applyFill="1" applyAlignment="1">
      <alignment horizontal="right" vertical="center"/>
    </xf>
    <xf numFmtId="0" fontId="6" fillId="2" borderId="4"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7" xfId="0" applyFont="1" applyFill="1" applyBorder="1">
      <alignment vertic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14" fillId="0" borderId="0" xfId="0" applyFont="1" applyAlignment="1">
      <alignment horizontal="center" vertical="center"/>
    </xf>
    <xf numFmtId="0" fontId="14" fillId="3" borderId="0" xfId="0" applyFont="1" applyFill="1" applyAlignment="1">
      <alignment horizontal="left" vertical="center"/>
    </xf>
    <xf numFmtId="0" fontId="12" fillId="2" borderId="6" xfId="0" applyFont="1" applyFill="1" applyBorder="1" applyAlignment="1">
      <alignment horizontal="center" vertical="center" wrapText="1"/>
    </xf>
    <xf numFmtId="0" fontId="12" fillId="2" borderId="11" xfId="0" applyFont="1" applyFill="1" applyBorder="1" applyAlignment="1">
      <alignment horizontal="center" vertical="center"/>
    </xf>
    <xf numFmtId="0" fontId="9" fillId="2" borderId="28" xfId="0" applyFont="1" applyFill="1" applyBorder="1" applyAlignment="1">
      <alignment horizontal="center" vertical="center"/>
    </xf>
    <xf numFmtId="0" fontId="12" fillId="2" borderId="28" xfId="0" applyFont="1" applyFill="1" applyBorder="1" applyAlignment="1">
      <alignment horizontal="center" vertical="center" shrinkToFit="1"/>
    </xf>
    <xf numFmtId="0" fontId="12" fillId="2" borderId="13" xfId="0" applyFont="1" applyFill="1" applyBorder="1" applyAlignment="1">
      <alignment horizontal="center" vertical="center" shrinkToFit="1"/>
    </xf>
    <xf numFmtId="0" fontId="8" fillId="2" borderId="28" xfId="0" applyFont="1" applyFill="1" applyBorder="1" applyAlignment="1">
      <alignment horizontal="center" vertical="center" shrinkToFit="1"/>
    </xf>
    <xf numFmtId="0" fontId="9" fillId="2" borderId="28"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11"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3" xfId="0" applyFont="1" applyFill="1" applyBorder="1" applyAlignment="1">
      <alignment horizontal="center" vertical="center"/>
    </xf>
    <xf numFmtId="0" fontId="10" fillId="3" borderId="19" xfId="0" applyFont="1" applyFill="1" applyBorder="1" applyAlignment="1">
      <alignment horizontal="center" vertical="center" shrinkToFit="1"/>
    </xf>
    <xf numFmtId="0" fontId="10" fillId="3" borderId="20" xfId="0" applyFont="1" applyFill="1" applyBorder="1" applyAlignment="1">
      <alignment horizontal="center" vertical="center" shrinkToFit="1"/>
    </xf>
    <xf numFmtId="0" fontId="10" fillId="3" borderId="21" xfId="0" applyFont="1" applyFill="1" applyBorder="1" applyAlignment="1">
      <alignment horizontal="center" vertical="center" shrinkToFit="1"/>
    </xf>
    <xf numFmtId="0" fontId="12" fillId="2" borderId="7" xfId="0" applyFont="1" applyFill="1" applyBorder="1" applyAlignment="1">
      <alignment horizontal="center" vertical="center"/>
    </xf>
    <xf numFmtId="177" fontId="12" fillId="3" borderId="12" xfId="4" applyNumberFormat="1" applyFont="1" applyFill="1" applyBorder="1" applyAlignment="1">
      <alignment vertical="center" shrinkToFit="1"/>
    </xf>
    <xf numFmtId="49" fontId="12" fillId="0" borderId="1" xfId="0"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49" fontId="12" fillId="0" borderId="3" xfId="0" applyNumberFormat="1" applyFont="1" applyBorder="1" applyAlignment="1">
      <alignment horizontal="center" vertical="center" wrapText="1"/>
    </xf>
    <xf numFmtId="0" fontId="10" fillId="3" borderId="16" xfId="0" applyFont="1" applyFill="1" applyBorder="1" applyAlignment="1">
      <alignment vertical="center" shrinkToFit="1"/>
    </xf>
    <xf numFmtId="0" fontId="10" fillId="3" borderId="17" xfId="0" applyFont="1" applyFill="1" applyBorder="1" applyAlignment="1">
      <alignment vertical="center" shrinkToFit="1"/>
    </xf>
    <xf numFmtId="0" fontId="10" fillId="3" borderId="18" xfId="0" applyFont="1" applyFill="1" applyBorder="1" applyAlignment="1">
      <alignment vertical="center" shrinkToFit="1"/>
    </xf>
    <xf numFmtId="177" fontId="12" fillId="0" borderId="1" xfId="4" applyNumberFormat="1" applyFont="1" applyFill="1" applyBorder="1" applyAlignment="1">
      <alignment vertical="center" shrinkToFit="1"/>
    </xf>
    <xf numFmtId="177" fontId="12" fillId="0" borderId="2" xfId="4" applyNumberFormat="1" applyFont="1" applyFill="1" applyBorder="1" applyAlignment="1">
      <alignment vertical="center" shrinkToFit="1"/>
    </xf>
    <xf numFmtId="177" fontId="12" fillId="0" borderId="3" xfId="4" applyNumberFormat="1" applyFont="1" applyFill="1" applyBorder="1" applyAlignment="1">
      <alignment vertical="center" shrinkToFit="1"/>
    </xf>
    <xf numFmtId="177" fontId="12" fillId="3" borderId="17" xfId="4" applyNumberFormat="1" applyFont="1" applyFill="1" applyBorder="1" applyAlignment="1">
      <alignment vertical="center" shrinkToFit="1"/>
    </xf>
    <xf numFmtId="178" fontId="12" fillId="0" borderId="0" xfId="0" applyNumberFormat="1" applyFont="1" applyAlignment="1">
      <alignment vertical="center" shrinkToFit="1"/>
    </xf>
    <xf numFmtId="0" fontId="12" fillId="0" borderId="0" xfId="0" applyFont="1" applyAlignment="1">
      <alignment horizontal="center" vertical="center"/>
    </xf>
    <xf numFmtId="0" fontId="12" fillId="4" borderId="2" xfId="0" applyFont="1" applyFill="1" applyBorder="1">
      <alignment vertical="center"/>
    </xf>
    <xf numFmtId="0" fontId="12" fillId="4" borderId="54" xfId="0" applyFont="1" applyFill="1" applyBorder="1">
      <alignment vertical="center"/>
    </xf>
    <xf numFmtId="0" fontId="12" fillId="4" borderId="37" xfId="0" applyFont="1" applyFill="1" applyBorder="1">
      <alignment vertical="center"/>
    </xf>
    <xf numFmtId="0" fontId="12" fillId="4" borderId="56" xfId="0" applyFont="1" applyFill="1" applyBorder="1">
      <alignment vertical="center"/>
    </xf>
    <xf numFmtId="178" fontId="12" fillId="0" borderId="53" xfId="0" applyNumberFormat="1" applyFont="1" applyBorder="1" applyAlignment="1">
      <alignment vertical="center" shrinkToFit="1"/>
    </xf>
    <xf numFmtId="178" fontId="12" fillId="0" borderId="2" xfId="0" applyNumberFormat="1" applyFont="1" applyBorder="1" applyAlignment="1">
      <alignment vertical="center" shrinkToFit="1"/>
    </xf>
    <xf numFmtId="178" fontId="12" fillId="0" borderId="55" xfId="0" applyNumberFormat="1" applyFont="1" applyBorder="1" applyAlignment="1">
      <alignment vertical="center" shrinkToFit="1"/>
    </xf>
    <xf numFmtId="178" fontId="12" fillId="0" borderId="37" xfId="0" applyNumberFormat="1" applyFont="1" applyBorder="1" applyAlignment="1">
      <alignment vertical="center" shrinkToFit="1"/>
    </xf>
    <xf numFmtId="0" fontId="12" fillId="2" borderId="51"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52" xfId="0" applyFont="1" applyFill="1" applyBorder="1" applyAlignment="1">
      <alignment horizontal="center" vertical="center"/>
    </xf>
    <xf numFmtId="0" fontId="9" fillId="11" borderId="1" xfId="0" applyFont="1" applyFill="1" applyBorder="1" applyAlignment="1">
      <alignment horizontal="center" vertical="center"/>
    </xf>
    <xf numFmtId="0" fontId="9" fillId="11" borderId="2" xfId="0" applyFont="1" applyFill="1" applyBorder="1" applyAlignment="1">
      <alignment horizontal="center" vertical="center"/>
    </xf>
    <xf numFmtId="0" fontId="9" fillId="11" borderId="3" xfId="0" applyFont="1" applyFill="1" applyBorder="1" applyAlignment="1">
      <alignment horizontal="center" vertical="center"/>
    </xf>
    <xf numFmtId="0" fontId="12" fillId="2" borderId="1" xfId="0" applyFont="1" applyFill="1" applyBorder="1">
      <alignment vertical="center"/>
    </xf>
    <xf numFmtId="0" fontId="12" fillId="2" borderId="2" xfId="0" applyFont="1" applyFill="1" applyBorder="1">
      <alignment vertical="center"/>
    </xf>
    <xf numFmtId="0" fontId="12" fillId="2" borderId="3" xfId="0" applyFont="1" applyFill="1" applyBorder="1">
      <alignment vertical="center"/>
    </xf>
    <xf numFmtId="0" fontId="12" fillId="2" borderId="1" xfId="0" applyFont="1" applyFill="1" applyBorder="1" applyAlignment="1">
      <alignment vertical="center" shrinkToFit="1"/>
    </xf>
    <xf numFmtId="0" fontId="12" fillId="2" borderId="2" xfId="0" applyFont="1" applyFill="1" applyBorder="1" applyAlignment="1">
      <alignment vertical="center" shrinkToFit="1"/>
    </xf>
    <xf numFmtId="0" fontId="9" fillId="8" borderId="1" xfId="0" applyFont="1" applyFill="1" applyBorder="1" applyAlignment="1">
      <alignment horizontal="center" vertical="center"/>
    </xf>
    <xf numFmtId="0" fontId="9" fillId="8" borderId="2" xfId="0" applyFont="1" applyFill="1" applyBorder="1" applyAlignment="1">
      <alignment horizontal="center" vertical="center"/>
    </xf>
    <xf numFmtId="0" fontId="9" fillId="8" borderId="3" xfId="0" applyFont="1" applyFill="1" applyBorder="1" applyAlignment="1">
      <alignment horizontal="center" vertical="center"/>
    </xf>
    <xf numFmtId="0" fontId="8" fillId="8" borderId="1" xfId="0" applyFont="1" applyFill="1" applyBorder="1" applyAlignment="1">
      <alignment horizontal="center" vertical="center"/>
    </xf>
    <xf numFmtId="0" fontId="8" fillId="8" borderId="2" xfId="0" applyFont="1" applyFill="1" applyBorder="1" applyAlignment="1">
      <alignment horizontal="center" vertical="center"/>
    </xf>
    <xf numFmtId="0" fontId="8" fillId="8" borderId="3"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6" xfId="0" applyFont="1" applyFill="1" applyBorder="1" applyAlignment="1">
      <alignment horizontal="center" vertical="center"/>
    </xf>
    <xf numFmtId="0" fontId="12" fillId="2" borderId="10"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7" xfId="0" applyFont="1" applyFill="1" applyBorder="1" applyAlignment="1">
      <alignment horizontal="center" vertical="center"/>
    </xf>
    <xf numFmtId="0" fontId="12" fillId="3" borderId="11" xfId="0" applyFont="1" applyFill="1" applyBorder="1" applyAlignment="1">
      <alignment horizontal="center" vertical="center"/>
    </xf>
    <xf numFmtId="0" fontId="12" fillId="2" borderId="1" xfId="0" applyFont="1" applyFill="1" applyBorder="1" applyAlignment="1">
      <alignment horizontal="center" vertical="center" shrinkToFit="1"/>
    </xf>
    <xf numFmtId="0" fontId="12" fillId="2" borderId="2" xfId="0" applyFont="1" applyFill="1" applyBorder="1" applyAlignment="1">
      <alignment horizontal="center" vertical="center" shrinkToFit="1"/>
    </xf>
    <xf numFmtId="0" fontId="12" fillId="2" borderId="3" xfId="0" applyFont="1" applyFill="1" applyBorder="1" applyAlignment="1">
      <alignment horizontal="center" vertical="center" shrinkToFit="1"/>
    </xf>
    <xf numFmtId="0" fontId="12" fillId="3" borderId="1" xfId="0" applyFont="1" applyFill="1" applyBorder="1" applyAlignment="1">
      <alignment horizontal="left" vertical="center"/>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12" fillId="3" borderId="10" xfId="0" applyFont="1" applyFill="1" applyBorder="1">
      <alignment vertical="center"/>
    </xf>
    <xf numFmtId="0" fontId="12" fillId="3" borderId="7" xfId="0" applyFont="1" applyFill="1" applyBorder="1">
      <alignment vertical="center"/>
    </xf>
    <xf numFmtId="0" fontId="12" fillId="3" borderId="11" xfId="0" applyFont="1" applyFill="1" applyBorder="1">
      <alignment vertical="center"/>
    </xf>
    <xf numFmtId="0" fontId="12" fillId="3" borderId="10" xfId="0" applyFont="1" applyFill="1" applyBorder="1" applyAlignment="1">
      <alignment vertical="center" shrinkToFit="1"/>
    </xf>
    <xf numFmtId="0" fontId="12" fillId="3" borderId="7" xfId="0" applyFont="1" applyFill="1" applyBorder="1" applyAlignment="1">
      <alignment vertical="center" shrinkToFit="1"/>
    </xf>
    <xf numFmtId="0" fontId="12" fillId="3" borderId="11" xfId="0" applyFont="1" applyFill="1" applyBorder="1" applyAlignment="1">
      <alignment vertical="center" shrinkToFit="1"/>
    </xf>
    <xf numFmtId="49" fontId="6" fillId="3" borderId="10" xfId="0" applyNumberFormat="1" applyFont="1" applyFill="1" applyBorder="1" applyAlignment="1">
      <alignment horizontal="center" vertical="center" shrinkToFit="1"/>
    </xf>
    <xf numFmtId="49" fontId="6" fillId="3" borderId="7" xfId="0" applyNumberFormat="1" applyFont="1" applyFill="1" applyBorder="1" applyAlignment="1">
      <alignment horizontal="center" vertical="center" shrinkToFit="1"/>
    </xf>
    <xf numFmtId="49" fontId="6" fillId="3" borderId="11" xfId="0" applyNumberFormat="1" applyFont="1" applyFill="1" applyBorder="1" applyAlignment="1">
      <alignment horizontal="center" vertical="center" shrinkToFit="1"/>
    </xf>
    <xf numFmtId="0" fontId="9" fillId="3" borderId="1" xfId="0" applyFont="1" applyFill="1" applyBorder="1" applyAlignment="1">
      <alignment vertical="center" shrinkToFit="1"/>
    </xf>
    <xf numFmtId="0" fontId="9" fillId="3" borderId="2" xfId="0" applyFont="1" applyFill="1" applyBorder="1" applyAlignment="1">
      <alignment vertical="center" shrinkToFit="1"/>
    </xf>
    <xf numFmtId="0" fontId="9" fillId="3" borderId="3" xfId="0" applyFont="1" applyFill="1" applyBorder="1" applyAlignment="1">
      <alignment vertical="center" shrinkToFit="1"/>
    </xf>
    <xf numFmtId="0" fontId="10" fillId="0" borderId="0" xfId="0" applyFont="1" applyAlignment="1">
      <alignment horizontal="center" vertical="center"/>
    </xf>
    <xf numFmtId="0" fontId="12" fillId="2" borderId="1" xfId="0" applyFont="1" applyFill="1" applyBorder="1" applyAlignment="1">
      <alignment horizontal="center" vertical="center" wrapText="1" shrinkToFit="1"/>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2" fillId="2" borderId="4" xfId="0" applyFont="1" applyFill="1" applyBorder="1">
      <alignment vertical="center"/>
    </xf>
    <xf numFmtId="0" fontId="12" fillId="2" borderId="5" xfId="0" applyFont="1" applyFill="1" applyBorder="1">
      <alignment vertical="center"/>
    </xf>
    <xf numFmtId="0" fontId="12" fillId="2" borderId="6" xfId="0" applyFont="1" applyFill="1" applyBorder="1">
      <alignment vertical="center"/>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0" borderId="0" xfId="0" applyFont="1" applyAlignment="1">
      <alignment horizontal="center" vertical="center" textRotation="255"/>
    </xf>
    <xf numFmtId="0" fontId="12" fillId="0" borderId="8" xfId="0" applyFont="1" applyBorder="1" applyAlignment="1">
      <alignment vertical="center" wrapText="1"/>
    </xf>
    <xf numFmtId="0" fontId="12" fillId="0" borderId="0" xfId="0" applyFont="1" applyAlignment="1">
      <alignment vertical="center" wrapText="1"/>
    </xf>
    <xf numFmtId="0" fontId="12" fillId="0" borderId="0" xfId="0" applyFont="1">
      <alignment vertical="center"/>
    </xf>
    <xf numFmtId="0" fontId="12" fillId="11" borderId="1" xfId="0" applyFont="1" applyFill="1" applyBorder="1" applyAlignment="1">
      <alignment vertical="center" shrinkToFit="1"/>
    </xf>
    <xf numFmtId="0" fontId="12" fillId="11" borderId="2" xfId="0" applyFont="1" applyFill="1" applyBorder="1" applyAlignment="1">
      <alignment vertical="center" shrinkToFit="1"/>
    </xf>
    <xf numFmtId="0" fontId="12" fillId="11" borderId="3" xfId="0" applyFont="1" applyFill="1" applyBorder="1" applyAlignment="1">
      <alignment vertical="center" shrinkToFit="1"/>
    </xf>
    <xf numFmtId="0" fontId="12" fillId="4" borderId="0" xfId="0" applyFont="1" applyFill="1">
      <alignment vertical="center"/>
    </xf>
    <xf numFmtId="0" fontId="12" fillId="4" borderId="39" xfId="0" applyFont="1" applyFill="1" applyBorder="1">
      <alignment vertical="center"/>
    </xf>
    <xf numFmtId="178" fontId="12" fillId="0" borderId="57" xfId="0" applyNumberFormat="1" applyFont="1" applyBorder="1" applyAlignment="1">
      <alignment vertical="center" shrinkToFit="1"/>
    </xf>
    <xf numFmtId="178" fontId="12" fillId="0" borderId="5" xfId="0" applyNumberFormat="1" applyFont="1" applyBorder="1" applyAlignment="1">
      <alignment vertical="center" shrinkToFit="1"/>
    </xf>
    <xf numFmtId="178" fontId="12" fillId="0" borderId="58" xfId="0" applyNumberFormat="1" applyFont="1" applyBorder="1" applyAlignment="1">
      <alignment vertical="center" shrinkToFit="1"/>
    </xf>
    <xf numFmtId="178" fontId="12" fillId="0" borderId="7" xfId="0" applyNumberFormat="1" applyFont="1" applyBorder="1" applyAlignment="1">
      <alignment vertical="center" shrinkToFit="1"/>
    </xf>
    <xf numFmtId="179" fontId="12" fillId="4" borderId="4" xfId="0" applyNumberFormat="1" applyFont="1" applyFill="1" applyBorder="1" applyAlignment="1">
      <alignment horizontal="right" vertical="center" wrapText="1"/>
    </xf>
    <xf numFmtId="179" fontId="12" fillId="4" borderId="5" xfId="0" applyNumberFormat="1" applyFont="1" applyFill="1" applyBorder="1" applyAlignment="1">
      <alignment horizontal="right" vertical="center" wrapText="1"/>
    </xf>
    <xf numFmtId="179" fontId="12" fillId="4" borderId="10" xfId="0" applyNumberFormat="1" applyFont="1" applyFill="1" applyBorder="1" applyAlignment="1">
      <alignment horizontal="right" vertical="center" wrapText="1"/>
    </xf>
    <xf numFmtId="179" fontId="12" fillId="4" borderId="7" xfId="0" applyNumberFormat="1" applyFont="1" applyFill="1" applyBorder="1" applyAlignment="1">
      <alignment horizontal="right" vertical="center" wrapText="1"/>
    </xf>
    <xf numFmtId="0" fontId="21" fillId="0" borderId="8" xfId="5" applyFont="1" applyBorder="1" applyAlignment="1">
      <alignment horizontal="center" vertical="center"/>
    </xf>
    <xf numFmtId="0" fontId="20" fillId="0" borderId="0" xfId="5" applyFont="1" applyAlignment="1">
      <alignment horizontal="center" vertical="center"/>
    </xf>
    <xf numFmtId="0" fontId="19" fillId="0" borderId="22" xfId="5" applyFont="1" applyBorder="1" applyAlignment="1">
      <alignment horizontal="center" vertical="top" wrapText="1"/>
    </xf>
    <xf numFmtId="0" fontId="19" fillId="0" borderId="23" xfId="5" applyFont="1" applyBorder="1" applyAlignment="1">
      <alignment horizontal="center" vertical="top"/>
    </xf>
    <xf numFmtId="0" fontId="19" fillId="0" borderId="24" xfId="5" applyFont="1" applyBorder="1" applyAlignment="1">
      <alignment horizontal="center" vertical="top"/>
    </xf>
    <xf numFmtId="0" fontId="23" fillId="0" borderId="1" xfId="5" applyFont="1" applyBorder="1" applyAlignment="1">
      <alignment horizontal="left" vertical="top" wrapText="1"/>
    </xf>
    <xf numFmtId="0" fontId="23" fillId="0" borderId="3" xfId="5" applyFont="1" applyBorder="1" applyAlignment="1">
      <alignment horizontal="left" vertical="top" wrapText="1"/>
    </xf>
    <xf numFmtId="0" fontId="19" fillId="0" borderId="28" xfId="5" applyFont="1" applyBorder="1" applyAlignment="1">
      <alignment horizontal="center" vertical="center"/>
    </xf>
    <xf numFmtId="0" fontId="19" fillId="0" borderId="28" xfId="5" applyFont="1" applyBorder="1" applyAlignment="1">
      <alignment horizontal="left" vertical="center"/>
    </xf>
    <xf numFmtId="0" fontId="19" fillId="0" borderId="28" xfId="5" applyFont="1" applyBorder="1" applyAlignment="1">
      <alignment horizontal="left" vertical="center" shrinkToFit="1"/>
    </xf>
    <xf numFmtId="0" fontId="21" fillId="0" borderId="0" xfId="5" applyFont="1" applyAlignment="1">
      <alignment horizontal="center" vertical="center"/>
    </xf>
    <xf numFmtId="0" fontId="19" fillId="0" borderId="28" xfId="5" applyFont="1" applyBorder="1">
      <alignment vertical="center"/>
    </xf>
    <xf numFmtId="0" fontId="19" fillId="0" borderId="28" xfId="5" applyFont="1" applyBorder="1" applyAlignment="1">
      <alignment horizontal="center" vertical="center" wrapText="1"/>
    </xf>
    <xf numFmtId="38" fontId="24" fillId="0" borderId="1" xfId="6" applyFont="1" applyFill="1" applyBorder="1" applyAlignment="1">
      <alignment horizontal="left" vertical="top" wrapText="1"/>
    </xf>
    <xf numFmtId="38" fontId="24" fillId="0" borderId="3" xfId="6" applyFont="1" applyFill="1" applyBorder="1" applyAlignment="1">
      <alignment horizontal="left" vertical="top" wrapText="1"/>
    </xf>
    <xf numFmtId="38" fontId="19" fillId="0" borderId="1" xfId="6" applyFont="1" applyFill="1" applyBorder="1" applyAlignment="1">
      <alignment horizontal="left" vertical="center" wrapText="1"/>
    </xf>
    <xf numFmtId="38" fontId="19" fillId="0" borderId="3" xfId="6" applyFont="1" applyFill="1" applyBorder="1" applyAlignment="1">
      <alignment horizontal="left" vertical="center" wrapText="1"/>
    </xf>
    <xf numFmtId="0" fontId="22" fillId="3" borderId="1" xfId="5" applyFont="1" applyFill="1" applyBorder="1" applyAlignment="1">
      <alignment horizontal="center" vertical="center"/>
    </xf>
    <xf numFmtId="0" fontId="22" fillId="3" borderId="3" xfId="5" applyFont="1" applyFill="1" applyBorder="1" applyAlignment="1">
      <alignment horizontal="center" vertical="center"/>
    </xf>
    <xf numFmtId="0" fontId="19" fillId="0" borderId="25" xfId="5" applyFont="1" applyBorder="1" applyAlignment="1">
      <alignment horizontal="center" vertical="top"/>
    </xf>
    <xf numFmtId="0" fontId="19" fillId="0" borderId="26" xfId="5" applyFont="1" applyBorder="1" applyAlignment="1">
      <alignment horizontal="center" vertical="top"/>
    </xf>
    <xf numFmtId="0" fontId="19" fillId="0" borderId="27" xfId="5" applyFont="1" applyBorder="1" applyAlignment="1">
      <alignment horizontal="center" vertical="top"/>
    </xf>
    <xf numFmtId="0" fontId="23" fillId="0" borderId="4" xfId="5" applyFont="1" applyBorder="1" applyAlignment="1">
      <alignment horizontal="left" vertical="top" wrapText="1"/>
    </xf>
    <xf numFmtId="0" fontId="23" fillId="0" borderId="6" xfId="5" applyFont="1" applyBorder="1" applyAlignment="1">
      <alignment horizontal="left" vertical="top" wrapText="1"/>
    </xf>
    <xf numFmtId="0" fontId="23" fillId="0" borderId="10" xfId="5" applyFont="1" applyBorder="1" applyAlignment="1">
      <alignment horizontal="left" vertical="top" wrapText="1"/>
    </xf>
    <xf numFmtId="0" fontId="23" fillId="0" borderId="11" xfId="5" applyFont="1" applyBorder="1" applyAlignment="1">
      <alignment horizontal="left" vertical="top" wrapText="1"/>
    </xf>
    <xf numFmtId="0" fontId="23" fillId="0" borderId="4" xfId="5" applyFont="1" applyBorder="1" applyAlignment="1">
      <alignment horizontal="center" vertical="top" wrapText="1"/>
    </xf>
    <xf numFmtId="0" fontId="23" fillId="0" borderId="6" xfId="5" applyFont="1" applyBorder="1" applyAlignment="1">
      <alignment horizontal="center" vertical="top" wrapText="1"/>
    </xf>
    <xf numFmtId="0" fontId="23" fillId="0" borderId="10" xfId="5" applyFont="1" applyBorder="1" applyAlignment="1">
      <alignment horizontal="center" vertical="top" wrapText="1"/>
    </xf>
    <xf numFmtId="0" fontId="23" fillId="0" borderId="11" xfId="5" applyFont="1" applyBorder="1" applyAlignment="1">
      <alignment horizontal="center" vertical="top" wrapText="1"/>
    </xf>
    <xf numFmtId="0" fontId="19" fillId="0" borderId="13" xfId="5" applyFont="1" applyBorder="1" applyAlignment="1">
      <alignment horizontal="center" vertical="center"/>
    </xf>
    <xf numFmtId="0" fontId="19" fillId="0" borderId="15" xfId="5" applyFont="1" applyBorder="1" applyAlignment="1">
      <alignment horizontal="center" vertical="center"/>
    </xf>
    <xf numFmtId="38" fontId="16" fillId="0" borderId="13" xfId="6" applyFont="1" applyFill="1" applyBorder="1" applyAlignment="1">
      <alignment horizontal="center" vertical="center"/>
    </xf>
    <xf numFmtId="38" fontId="16" fillId="0" borderId="15" xfId="6" applyFont="1" applyFill="1" applyBorder="1" applyAlignment="1">
      <alignment horizontal="center" vertical="center"/>
    </xf>
    <xf numFmtId="38" fontId="19" fillId="0" borderId="1" xfId="6" applyFont="1" applyFill="1" applyBorder="1" applyAlignment="1">
      <alignment horizontal="left" vertical="top" wrapText="1"/>
    </xf>
    <xf numFmtId="38" fontId="19" fillId="0" borderId="2" xfId="6" applyFont="1" applyFill="1" applyBorder="1" applyAlignment="1">
      <alignment horizontal="left" vertical="top" wrapText="1"/>
    </xf>
    <xf numFmtId="38" fontId="19" fillId="0" borderId="3" xfId="6" applyFont="1" applyFill="1" applyBorder="1" applyAlignment="1">
      <alignment horizontal="left" vertical="top" wrapText="1"/>
    </xf>
    <xf numFmtId="38" fontId="22" fillId="0" borderId="34" xfId="6" applyFont="1" applyFill="1" applyBorder="1" applyAlignment="1">
      <alignment horizontal="left" vertical="top" wrapText="1"/>
    </xf>
    <xf numFmtId="38" fontId="22" fillId="0" borderId="35" xfId="6" applyFont="1" applyFill="1" applyBorder="1" applyAlignment="1">
      <alignment horizontal="left" vertical="top" wrapText="1"/>
    </xf>
    <xf numFmtId="0" fontId="20" fillId="0" borderId="4" xfId="5" applyFont="1" applyBorder="1" applyAlignment="1">
      <alignment horizontal="center" vertical="center"/>
    </xf>
    <xf numFmtId="0" fontId="20" fillId="0" borderId="5" xfId="5" applyFont="1" applyBorder="1" applyAlignment="1">
      <alignment horizontal="center" vertical="center"/>
    </xf>
    <xf numFmtId="0" fontId="20" fillId="0" borderId="6" xfId="5" applyFont="1" applyBorder="1" applyAlignment="1">
      <alignment horizontal="center" vertical="center"/>
    </xf>
    <xf numFmtId="38" fontId="22" fillId="0" borderId="10" xfId="6" applyFont="1" applyFill="1" applyBorder="1" applyAlignment="1">
      <alignment horizontal="center" vertical="center"/>
    </xf>
    <xf numFmtId="38" fontId="22" fillId="0" borderId="7" xfId="6" applyFont="1" applyFill="1" applyBorder="1" applyAlignment="1">
      <alignment horizontal="center" vertical="center"/>
    </xf>
    <xf numFmtId="38" fontId="22" fillId="0" borderId="11" xfId="6" applyFont="1" applyFill="1" applyBorder="1" applyAlignment="1">
      <alignment horizontal="center" vertical="center"/>
    </xf>
    <xf numFmtId="38" fontId="19" fillId="0" borderId="2" xfId="6" applyFont="1" applyFill="1" applyBorder="1" applyAlignment="1">
      <alignment horizontal="left" vertical="center" wrapText="1"/>
    </xf>
    <xf numFmtId="0" fontId="14" fillId="0" borderId="0" xfId="0" applyFont="1" applyAlignment="1">
      <alignment horizontal="left" vertical="center"/>
    </xf>
    <xf numFmtId="0" fontId="8" fillId="4" borderId="0" xfId="0" applyFont="1" applyFill="1" applyBorder="1">
      <alignment vertical="center"/>
    </xf>
  </cellXfs>
  <cellStyles count="7">
    <cellStyle name="パーセント 2" xfId="2" xr:uid="{00000000-0005-0000-0000-000000000000}"/>
    <cellStyle name="桁区切り" xfId="4" builtinId="6"/>
    <cellStyle name="桁区切り 2" xfId="1" xr:uid="{00000000-0005-0000-0000-000002000000}"/>
    <cellStyle name="桁区切り 3" xfId="6" xr:uid="{00000000-0005-0000-0000-000003000000}"/>
    <cellStyle name="標準" xfId="0" builtinId="0"/>
    <cellStyle name="標準 2" xfId="3" xr:uid="{00000000-0005-0000-0000-000005000000}"/>
    <cellStyle name="標準 3" xfId="5" xr:uid="{00000000-0005-0000-0000-000006000000}"/>
  </cellStyles>
  <dxfs count="0"/>
  <tableStyles count="0" defaultTableStyle="TableStyleMedium2" defaultPivotStyle="PivotStyleLight16"/>
  <colors>
    <mruColors>
      <color rgb="FFFFFFCC"/>
      <color rgb="FFCCFFCC"/>
      <color rgb="FFCD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7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326572</xdr:colOff>
      <xdr:row>16</xdr:row>
      <xdr:rowOff>435429</xdr:rowOff>
    </xdr:from>
    <xdr:to>
      <xdr:col>26</xdr:col>
      <xdr:colOff>353786</xdr:colOff>
      <xdr:row>16</xdr:row>
      <xdr:rowOff>748393</xdr:rowOff>
    </xdr:to>
    <xdr:sp macro="" textlink="">
      <xdr:nvSpPr>
        <xdr:cNvPr id="2" name="左矢印 5">
          <a:extLst>
            <a:ext uri="{FF2B5EF4-FFF2-40B4-BE49-F238E27FC236}">
              <a16:creationId xmlns:a16="http://schemas.microsoft.com/office/drawing/2014/main" id="{D1DEAA94-6800-44F6-95D7-F09E0DE96BB0}"/>
            </a:ext>
          </a:extLst>
        </xdr:cNvPr>
        <xdr:cNvSpPr/>
      </xdr:nvSpPr>
      <xdr:spPr>
        <a:xfrm>
          <a:off x="15899947" y="10160454"/>
          <a:ext cx="713014" cy="312964"/>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173181</xdr:colOff>
      <xdr:row>30</xdr:row>
      <xdr:rowOff>103910</xdr:rowOff>
    </xdr:from>
    <xdr:to>
      <xdr:col>24</xdr:col>
      <xdr:colOff>588817</xdr:colOff>
      <xdr:row>33</xdr:row>
      <xdr:rowOff>0</xdr:rowOff>
    </xdr:to>
    <xdr:sp macro="" textlink="">
      <xdr:nvSpPr>
        <xdr:cNvPr id="3" name="大かっこ 2">
          <a:extLst>
            <a:ext uri="{FF2B5EF4-FFF2-40B4-BE49-F238E27FC236}">
              <a16:creationId xmlns:a16="http://schemas.microsoft.com/office/drawing/2014/main" id="{C99030ED-D4E5-4D56-8F91-9605357D7E82}"/>
            </a:ext>
          </a:extLst>
        </xdr:cNvPr>
        <xdr:cNvSpPr/>
      </xdr:nvSpPr>
      <xdr:spPr>
        <a:xfrm>
          <a:off x="5840556" y="20220710"/>
          <a:ext cx="9569161" cy="2524990"/>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17319</xdr:colOff>
      <xdr:row>2</xdr:row>
      <xdr:rowOff>103908</xdr:rowOff>
    </xdr:from>
    <xdr:to>
      <xdr:col>24</xdr:col>
      <xdr:colOff>640772</xdr:colOff>
      <xdr:row>7</xdr:row>
      <xdr:rowOff>34635</xdr:rowOff>
    </xdr:to>
    <xdr:sp macro="" textlink="">
      <xdr:nvSpPr>
        <xdr:cNvPr id="4" name="大かっこ 3">
          <a:extLst>
            <a:ext uri="{FF2B5EF4-FFF2-40B4-BE49-F238E27FC236}">
              <a16:creationId xmlns:a16="http://schemas.microsoft.com/office/drawing/2014/main" id="{D5C38B44-EB87-43BC-9AA2-036337DAADC9}"/>
            </a:ext>
          </a:extLst>
        </xdr:cNvPr>
        <xdr:cNvSpPr/>
      </xdr:nvSpPr>
      <xdr:spPr>
        <a:xfrm>
          <a:off x="5684694" y="1561233"/>
          <a:ext cx="9776978" cy="3474027"/>
        </a:xfrm>
        <a:prstGeom prst="bracketPair">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0C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0C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D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D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E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E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F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F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10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10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11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11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12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12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13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13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id="{00000000-0008-0000-1500-00000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1500-00000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4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4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6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600-00000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17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1700-000002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18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18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1900-00000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19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1A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1A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1441" name="Check Box 1" hidden="1">
              <a:extLst>
                <a:ext uri="{63B3BB69-23CF-44E3-9099-C40C66FF867C}">
                  <a14:compatExt spid="_x0000_s61441"/>
                </a:ext>
                <a:ext uri="{FF2B5EF4-FFF2-40B4-BE49-F238E27FC236}">
                  <a16:creationId xmlns:a16="http://schemas.microsoft.com/office/drawing/2014/main" id="{00000000-0008-0000-1B00-000001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1442" name="Check Box 2" hidden="1">
              <a:extLst>
                <a:ext uri="{63B3BB69-23CF-44E3-9099-C40C66FF867C}">
                  <a14:compatExt spid="_x0000_s61442"/>
                </a:ext>
                <a:ext uri="{FF2B5EF4-FFF2-40B4-BE49-F238E27FC236}">
                  <a16:creationId xmlns:a16="http://schemas.microsoft.com/office/drawing/2014/main" id="{00000000-0008-0000-1B00-000002F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1C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1C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1D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1D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1E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1E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F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1F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20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20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21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21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22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2200-00000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23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23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24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24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25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25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2705" name="Check Box 1" hidden="1">
              <a:extLst>
                <a:ext uri="{63B3BB69-23CF-44E3-9099-C40C66FF867C}">
                  <a14:compatExt spid="_x0000_s72705"/>
                </a:ext>
                <a:ext uri="{FF2B5EF4-FFF2-40B4-BE49-F238E27FC236}">
                  <a16:creationId xmlns:a16="http://schemas.microsoft.com/office/drawing/2014/main" id="{00000000-0008-0000-2600-000001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2706" name="Check Box 2" hidden="1">
              <a:extLst>
                <a:ext uri="{63B3BB69-23CF-44E3-9099-C40C66FF867C}">
                  <a14:compatExt spid="_x0000_s72706"/>
                </a:ext>
                <a:ext uri="{FF2B5EF4-FFF2-40B4-BE49-F238E27FC236}">
                  <a16:creationId xmlns:a16="http://schemas.microsoft.com/office/drawing/2014/main" id="{00000000-0008-0000-2600-000002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2700-000001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2700-0000022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28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28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2900-00000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2900-00000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6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6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2A00-000001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2A00-0000022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2B00-000001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2B00-000002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2C00-000001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2C00-000002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2D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2D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80897" name="Check Box 1" hidden="1">
              <a:extLst>
                <a:ext uri="{63B3BB69-23CF-44E3-9099-C40C66FF867C}">
                  <a14:compatExt spid="_x0000_s80897"/>
                </a:ext>
                <a:ext uri="{FF2B5EF4-FFF2-40B4-BE49-F238E27FC236}">
                  <a16:creationId xmlns:a16="http://schemas.microsoft.com/office/drawing/2014/main" id="{00000000-0008-0000-2E00-00000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2E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81921" name="Check Box 1" hidden="1">
              <a:extLst>
                <a:ext uri="{63B3BB69-23CF-44E3-9099-C40C66FF867C}">
                  <a14:compatExt spid="_x0000_s81921"/>
                </a:ext>
                <a:ext uri="{FF2B5EF4-FFF2-40B4-BE49-F238E27FC236}">
                  <a16:creationId xmlns:a16="http://schemas.microsoft.com/office/drawing/2014/main" id="{00000000-0008-0000-2F00-00000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2F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30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30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83969" name="Check Box 1" hidden="1">
              <a:extLst>
                <a:ext uri="{63B3BB69-23CF-44E3-9099-C40C66FF867C}">
                  <a14:compatExt spid="_x0000_s83969"/>
                </a:ext>
                <a:ext uri="{FF2B5EF4-FFF2-40B4-BE49-F238E27FC236}">
                  <a16:creationId xmlns:a16="http://schemas.microsoft.com/office/drawing/2014/main" id="{00000000-0008-0000-31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83970" name="Check Box 2" hidden="1">
              <a:extLst>
                <a:ext uri="{63B3BB69-23CF-44E3-9099-C40C66FF867C}">
                  <a14:compatExt spid="_x0000_s83970"/>
                </a:ext>
                <a:ext uri="{FF2B5EF4-FFF2-40B4-BE49-F238E27FC236}">
                  <a16:creationId xmlns:a16="http://schemas.microsoft.com/office/drawing/2014/main" id="{00000000-0008-0000-31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32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32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33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33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7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7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34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34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88065" name="Check Box 1" hidden="1">
              <a:extLst>
                <a:ext uri="{63B3BB69-23CF-44E3-9099-C40C66FF867C}">
                  <a14:compatExt spid="_x0000_s88065"/>
                </a:ext>
                <a:ext uri="{FF2B5EF4-FFF2-40B4-BE49-F238E27FC236}">
                  <a16:creationId xmlns:a16="http://schemas.microsoft.com/office/drawing/2014/main" id="{00000000-0008-0000-3500-00000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88066" name="Check Box 2" hidden="1">
              <a:extLst>
                <a:ext uri="{63B3BB69-23CF-44E3-9099-C40C66FF867C}">
                  <a14:compatExt spid="_x0000_s88066"/>
                </a:ext>
                <a:ext uri="{FF2B5EF4-FFF2-40B4-BE49-F238E27FC236}">
                  <a16:creationId xmlns:a16="http://schemas.microsoft.com/office/drawing/2014/main" id="{00000000-0008-0000-35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36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36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37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37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38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38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3900-00000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3900-00000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3A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3A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4209" name="Check Box 1" hidden="1">
              <a:extLst>
                <a:ext uri="{63B3BB69-23CF-44E3-9099-C40C66FF867C}">
                  <a14:compatExt spid="_x0000_s94209"/>
                </a:ext>
                <a:ext uri="{FF2B5EF4-FFF2-40B4-BE49-F238E27FC236}">
                  <a16:creationId xmlns:a16="http://schemas.microsoft.com/office/drawing/2014/main" id="{00000000-0008-0000-3B00-00000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4210" name="Check Box 2" hidden="1">
              <a:extLst>
                <a:ext uri="{63B3BB69-23CF-44E3-9099-C40C66FF867C}">
                  <a14:compatExt spid="_x0000_s94210"/>
                </a:ext>
                <a:ext uri="{FF2B5EF4-FFF2-40B4-BE49-F238E27FC236}">
                  <a16:creationId xmlns:a16="http://schemas.microsoft.com/office/drawing/2014/main" id="{00000000-0008-0000-3B00-00000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3C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3C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3D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3D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8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3E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3E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3F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3F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99329" name="Check Box 1" hidden="1">
              <a:extLst>
                <a:ext uri="{63B3BB69-23CF-44E3-9099-C40C66FF867C}">
                  <a14:compatExt spid="_x0000_s99329"/>
                </a:ext>
                <a:ext uri="{FF2B5EF4-FFF2-40B4-BE49-F238E27FC236}">
                  <a16:creationId xmlns:a16="http://schemas.microsoft.com/office/drawing/2014/main" id="{00000000-0008-0000-4000-00000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40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41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41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101377" name="Check Box 1" hidden="1">
              <a:extLst>
                <a:ext uri="{63B3BB69-23CF-44E3-9099-C40C66FF867C}">
                  <a14:compatExt spid="_x0000_s101377"/>
                </a:ext>
                <a:ext uri="{FF2B5EF4-FFF2-40B4-BE49-F238E27FC236}">
                  <a16:creationId xmlns:a16="http://schemas.microsoft.com/office/drawing/2014/main" id="{00000000-0008-0000-42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101378" name="Check Box 2" hidden="1">
              <a:extLst>
                <a:ext uri="{63B3BB69-23CF-44E3-9099-C40C66FF867C}">
                  <a14:compatExt spid="_x0000_s101378"/>
                </a:ext>
                <a:ext uri="{FF2B5EF4-FFF2-40B4-BE49-F238E27FC236}">
                  <a16:creationId xmlns:a16="http://schemas.microsoft.com/office/drawing/2014/main" id="{00000000-0008-0000-42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4300-00000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4300-00000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4400-00000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4400-00000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45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45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46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46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106497" name="Check Box 1" hidden="1">
              <a:extLst>
                <a:ext uri="{63B3BB69-23CF-44E3-9099-C40C66FF867C}">
                  <a14:compatExt spid="_x0000_s106497"/>
                </a:ext>
                <a:ext uri="{FF2B5EF4-FFF2-40B4-BE49-F238E27FC236}">
                  <a16:creationId xmlns:a16="http://schemas.microsoft.com/office/drawing/2014/main" id="{00000000-0008-0000-4700-000001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106498" name="Check Box 2" hidden="1">
              <a:extLst>
                <a:ext uri="{63B3BB69-23CF-44E3-9099-C40C66FF867C}">
                  <a14:compatExt spid="_x0000_s106498"/>
                </a:ext>
                <a:ext uri="{FF2B5EF4-FFF2-40B4-BE49-F238E27FC236}">
                  <a16:creationId xmlns:a16="http://schemas.microsoft.com/office/drawing/2014/main" id="{00000000-0008-0000-4700-000002A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9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9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48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48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49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49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editAs="oneCell">
    <xdr:from>
      <xdr:col>8</xdr:col>
      <xdr:colOff>666750</xdr:colOff>
      <xdr:row>1</xdr:row>
      <xdr:rowOff>337457</xdr:rowOff>
    </xdr:from>
    <xdr:to>
      <xdr:col>9</xdr:col>
      <xdr:colOff>1466850</xdr:colOff>
      <xdr:row>41</xdr:row>
      <xdr:rowOff>88756</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4182725" y="670832"/>
          <a:ext cx="5648325" cy="13772099"/>
        </a:xfrm>
        <a:prstGeom prst="rect">
          <a:avLst/>
        </a:prstGeom>
      </xdr:spPr>
    </xdr:pic>
    <xdr:clientData/>
  </xdr:twoCellAnchor>
  <xdr:twoCellAnchor editAs="oneCell">
    <xdr:from>
      <xdr:col>8</xdr:col>
      <xdr:colOff>1156607</xdr:colOff>
      <xdr:row>44</xdr:row>
      <xdr:rowOff>40822</xdr:rowOff>
    </xdr:from>
    <xdr:to>
      <xdr:col>9</xdr:col>
      <xdr:colOff>923810</xdr:colOff>
      <xdr:row>46</xdr:row>
      <xdr:rowOff>151039</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72582" y="14995072"/>
          <a:ext cx="4615428" cy="55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A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A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171450</xdr:colOff>
          <xdr:row>10</xdr:row>
          <xdr:rowOff>0</xdr:rowOff>
        </xdr:from>
        <xdr:to>
          <xdr:col>9</xdr:col>
          <xdr:colOff>31750</xdr:colOff>
          <xdr:row>11</xdr:row>
          <xdr:rowOff>31750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B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10</xdr:row>
          <xdr:rowOff>0</xdr:rowOff>
        </xdr:from>
        <xdr:to>
          <xdr:col>25</xdr:col>
          <xdr:colOff>50800</xdr:colOff>
          <xdr:row>11</xdr:row>
          <xdr:rowOff>31750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B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omments" Target="../comments7.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omments" Target="../comments8.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omments" Target="../comments9.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omments" Target="../comments10.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omments" Target="../comments1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omments" Target="../comments12.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omments" Target="../comments13.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omments" Target="../comments14.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omments" Target="../comments15.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omments" Target="../comments16.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omments" Target="../comments17.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omments" Target="../comments18.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omments" Target="../comments19.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omments" Target="../comments20.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4.bin"/><Relationship Id="rId6" Type="http://schemas.openxmlformats.org/officeDocument/2006/relationships/comments" Target="../comments2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5.bin"/><Relationship Id="rId6" Type="http://schemas.openxmlformats.org/officeDocument/2006/relationships/comments" Target="../comments22.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6.bin"/><Relationship Id="rId6" Type="http://schemas.openxmlformats.org/officeDocument/2006/relationships/comments" Target="../comments23.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7.bin"/><Relationship Id="rId6" Type="http://schemas.openxmlformats.org/officeDocument/2006/relationships/comments" Target="../comments24.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8.bin"/><Relationship Id="rId6" Type="http://schemas.openxmlformats.org/officeDocument/2006/relationships/comments" Target="../comments25.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9.bin"/><Relationship Id="rId6" Type="http://schemas.openxmlformats.org/officeDocument/2006/relationships/comments" Target="../comments26.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30.bin"/><Relationship Id="rId6" Type="http://schemas.openxmlformats.org/officeDocument/2006/relationships/comments" Target="../comments27.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1.bin"/><Relationship Id="rId6" Type="http://schemas.openxmlformats.org/officeDocument/2006/relationships/comments" Target="../comments28.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2.bin"/><Relationship Id="rId6" Type="http://schemas.openxmlformats.org/officeDocument/2006/relationships/comments" Target="../comments29.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omments" Target="../comments30.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4.bin"/><Relationship Id="rId6" Type="http://schemas.openxmlformats.org/officeDocument/2006/relationships/comments" Target="../comments31.xml"/><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5.bin"/><Relationship Id="rId6" Type="http://schemas.openxmlformats.org/officeDocument/2006/relationships/comments" Target="../comments32.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6.bin"/><Relationship Id="rId6" Type="http://schemas.openxmlformats.org/officeDocument/2006/relationships/comments" Target="../comments33.xml"/><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7.bin"/><Relationship Id="rId6" Type="http://schemas.openxmlformats.org/officeDocument/2006/relationships/comments" Target="../comments34.xml"/><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8.bin"/><Relationship Id="rId6" Type="http://schemas.openxmlformats.org/officeDocument/2006/relationships/comments" Target="../comments35.xml"/><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9.bin"/><Relationship Id="rId6" Type="http://schemas.openxmlformats.org/officeDocument/2006/relationships/comments" Target="../comments36.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40.bin"/><Relationship Id="rId6" Type="http://schemas.openxmlformats.org/officeDocument/2006/relationships/comments" Target="../comments37.xml"/><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41.bin"/><Relationship Id="rId6" Type="http://schemas.openxmlformats.org/officeDocument/2006/relationships/comments" Target="../comments38.xml"/><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42.bin"/><Relationship Id="rId6" Type="http://schemas.openxmlformats.org/officeDocument/2006/relationships/comments" Target="../comments39.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43.bin"/><Relationship Id="rId6" Type="http://schemas.openxmlformats.org/officeDocument/2006/relationships/comments" Target="../comments40.xml"/><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44.bin"/><Relationship Id="rId6" Type="http://schemas.openxmlformats.org/officeDocument/2006/relationships/comments" Target="../comments41.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5.bin"/><Relationship Id="rId6" Type="http://schemas.openxmlformats.org/officeDocument/2006/relationships/comments" Target="../comments42.xml"/><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46.bin"/><Relationship Id="rId6" Type="http://schemas.openxmlformats.org/officeDocument/2006/relationships/comments" Target="../comments43.xml"/><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47.bin"/><Relationship Id="rId6" Type="http://schemas.openxmlformats.org/officeDocument/2006/relationships/comments" Target="../comments44.xml"/><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48.bin"/><Relationship Id="rId6" Type="http://schemas.openxmlformats.org/officeDocument/2006/relationships/comments" Target="../comments45.xml"/><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6.xml"/><Relationship Id="rId1" Type="http://schemas.openxmlformats.org/officeDocument/2006/relationships/printerSettings" Target="../printerSettings/printerSettings49.bin"/><Relationship Id="rId6" Type="http://schemas.openxmlformats.org/officeDocument/2006/relationships/comments" Target="../comments46.xml"/><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50.bin"/><Relationship Id="rId6" Type="http://schemas.openxmlformats.org/officeDocument/2006/relationships/comments" Target="../comments47.xml"/><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51.bin"/><Relationship Id="rId6" Type="http://schemas.openxmlformats.org/officeDocument/2006/relationships/comments" Target="../comments48.xml"/><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52.bin"/><Relationship Id="rId6" Type="http://schemas.openxmlformats.org/officeDocument/2006/relationships/comments" Target="../comments49.xml"/><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0.xml"/><Relationship Id="rId1" Type="http://schemas.openxmlformats.org/officeDocument/2006/relationships/printerSettings" Target="../printerSettings/printerSettings53.bin"/><Relationship Id="rId6" Type="http://schemas.openxmlformats.org/officeDocument/2006/relationships/comments" Target="../comments50.xml"/><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1.xml"/><Relationship Id="rId1" Type="http://schemas.openxmlformats.org/officeDocument/2006/relationships/printerSettings" Target="../printerSettings/printerSettings54.bin"/><Relationship Id="rId6" Type="http://schemas.openxmlformats.org/officeDocument/2006/relationships/comments" Target="../comments51.xml"/><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2.xml"/><Relationship Id="rId1" Type="http://schemas.openxmlformats.org/officeDocument/2006/relationships/printerSettings" Target="../printerSettings/printerSettings55.bin"/><Relationship Id="rId6" Type="http://schemas.openxmlformats.org/officeDocument/2006/relationships/comments" Target="../comments52.xml"/><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3.xml"/><Relationship Id="rId1" Type="http://schemas.openxmlformats.org/officeDocument/2006/relationships/printerSettings" Target="../printerSettings/printerSettings56.bin"/><Relationship Id="rId6" Type="http://schemas.openxmlformats.org/officeDocument/2006/relationships/comments" Target="../comments53.xml"/><Relationship Id="rId5" Type="http://schemas.openxmlformats.org/officeDocument/2006/relationships/ctrlProp" Target="../ctrlProps/ctrlProp104.xml"/><Relationship Id="rId4" Type="http://schemas.openxmlformats.org/officeDocument/2006/relationships/ctrlProp" Target="../ctrlProps/ctrlProp10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4.xml"/><Relationship Id="rId1" Type="http://schemas.openxmlformats.org/officeDocument/2006/relationships/printerSettings" Target="../printerSettings/printerSettings57.bin"/><Relationship Id="rId6" Type="http://schemas.openxmlformats.org/officeDocument/2006/relationships/comments" Target="../comments54.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5.xml"/><Relationship Id="rId1" Type="http://schemas.openxmlformats.org/officeDocument/2006/relationships/printerSettings" Target="../printerSettings/printerSettings58.bin"/><Relationship Id="rId6" Type="http://schemas.openxmlformats.org/officeDocument/2006/relationships/comments" Target="../comments55.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9.bin"/><Relationship Id="rId6" Type="http://schemas.openxmlformats.org/officeDocument/2006/relationships/comments" Target="../comments56.xml"/><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omments" Target="../comments3.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7.xml"/><Relationship Id="rId1" Type="http://schemas.openxmlformats.org/officeDocument/2006/relationships/printerSettings" Target="../printerSettings/printerSettings60.bin"/><Relationship Id="rId6" Type="http://schemas.openxmlformats.org/officeDocument/2006/relationships/comments" Target="../comments57.xml"/><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8.xml"/><Relationship Id="rId1" Type="http://schemas.openxmlformats.org/officeDocument/2006/relationships/printerSettings" Target="../printerSettings/printerSettings61.bin"/><Relationship Id="rId6" Type="http://schemas.openxmlformats.org/officeDocument/2006/relationships/comments" Target="../comments58.xml"/><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9.xml"/><Relationship Id="rId1" Type="http://schemas.openxmlformats.org/officeDocument/2006/relationships/printerSettings" Target="../printerSettings/printerSettings62.bin"/><Relationship Id="rId6" Type="http://schemas.openxmlformats.org/officeDocument/2006/relationships/comments" Target="../comments59.xml"/><Relationship Id="rId5" Type="http://schemas.openxmlformats.org/officeDocument/2006/relationships/ctrlProp" Target="../ctrlProps/ctrlProp116.xml"/><Relationship Id="rId4" Type="http://schemas.openxmlformats.org/officeDocument/2006/relationships/ctrlProp" Target="../ctrlProps/ctrlProp11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0.xml"/><Relationship Id="rId1" Type="http://schemas.openxmlformats.org/officeDocument/2006/relationships/printerSettings" Target="../printerSettings/printerSettings63.bin"/><Relationship Id="rId6" Type="http://schemas.openxmlformats.org/officeDocument/2006/relationships/comments" Target="../comments60.xml"/><Relationship Id="rId5" Type="http://schemas.openxmlformats.org/officeDocument/2006/relationships/ctrlProp" Target="../ctrlProps/ctrlProp118.xml"/><Relationship Id="rId4" Type="http://schemas.openxmlformats.org/officeDocument/2006/relationships/ctrlProp" Target="../ctrlProps/ctrlProp117.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1.xml"/><Relationship Id="rId1" Type="http://schemas.openxmlformats.org/officeDocument/2006/relationships/printerSettings" Target="../printerSettings/printerSettings64.bin"/><Relationship Id="rId6" Type="http://schemas.openxmlformats.org/officeDocument/2006/relationships/comments" Target="../comments61.xml"/><Relationship Id="rId5" Type="http://schemas.openxmlformats.org/officeDocument/2006/relationships/ctrlProp" Target="../ctrlProps/ctrlProp120.xml"/><Relationship Id="rId4" Type="http://schemas.openxmlformats.org/officeDocument/2006/relationships/ctrlProp" Target="../ctrlProps/ctrlProp119.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2.xml"/><Relationship Id="rId1" Type="http://schemas.openxmlformats.org/officeDocument/2006/relationships/printerSettings" Target="../printerSettings/printerSettings65.bin"/><Relationship Id="rId6" Type="http://schemas.openxmlformats.org/officeDocument/2006/relationships/comments" Target="../comments62.xml"/><Relationship Id="rId5" Type="http://schemas.openxmlformats.org/officeDocument/2006/relationships/ctrlProp" Target="../ctrlProps/ctrlProp122.xml"/><Relationship Id="rId4" Type="http://schemas.openxmlformats.org/officeDocument/2006/relationships/ctrlProp" Target="../ctrlProps/ctrlProp121.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3.xml"/><Relationship Id="rId1" Type="http://schemas.openxmlformats.org/officeDocument/2006/relationships/printerSettings" Target="../printerSettings/printerSettings66.bin"/><Relationship Id="rId6" Type="http://schemas.openxmlformats.org/officeDocument/2006/relationships/comments" Target="../comments63.xml"/><Relationship Id="rId5" Type="http://schemas.openxmlformats.org/officeDocument/2006/relationships/ctrlProp" Target="../ctrlProps/ctrlProp124.xml"/><Relationship Id="rId4" Type="http://schemas.openxmlformats.org/officeDocument/2006/relationships/ctrlProp" Target="../ctrlProps/ctrlProp12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4.xml"/><Relationship Id="rId1" Type="http://schemas.openxmlformats.org/officeDocument/2006/relationships/printerSettings" Target="../printerSettings/printerSettings67.bin"/><Relationship Id="rId6" Type="http://schemas.openxmlformats.org/officeDocument/2006/relationships/comments" Target="../comments64.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5.xml"/><Relationship Id="rId1" Type="http://schemas.openxmlformats.org/officeDocument/2006/relationships/printerSettings" Target="../printerSettings/printerSettings68.bin"/><Relationship Id="rId6" Type="http://schemas.openxmlformats.org/officeDocument/2006/relationships/comments" Target="../comments65.xml"/><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6.xml"/><Relationship Id="rId1" Type="http://schemas.openxmlformats.org/officeDocument/2006/relationships/printerSettings" Target="../printerSettings/printerSettings69.bin"/><Relationship Id="rId6" Type="http://schemas.openxmlformats.org/officeDocument/2006/relationships/comments" Target="../comments66.xml"/><Relationship Id="rId5" Type="http://schemas.openxmlformats.org/officeDocument/2006/relationships/ctrlProp" Target="../ctrlProps/ctrlProp130.xml"/><Relationship Id="rId4" Type="http://schemas.openxmlformats.org/officeDocument/2006/relationships/ctrlProp" Target="../ctrlProps/ctrlProp12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omments" Target="../comments4.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7.xml"/><Relationship Id="rId1" Type="http://schemas.openxmlformats.org/officeDocument/2006/relationships/printerSettings" Target="../printerSettings/printerSettings70.bin"/><Relationship Id="rId6" Type="http://schemas.openxmlformats.org/officeDocument/2006/relationships/comments" Target="../comments67.xml"/><Relationship Id="rId5" Type="http://schemas.openxmlformats.org/officeDocument/2006/relationships/ctrlProp" Target="../ctrlProps/ctrlProp132.xml"/><Relationship Id="rId4" Type="http://schemas.openxmlformats.org/officeDocument/2006/relationships/ctrlProp" Target="../ctrlProps/ctrlProp131.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8.xml"/><Relationship Id="rId1" Type="http://schemas.openxmlformats.org/officeDocument/2006/relationships/printerSettings" Target="../printerSettings/printerSettings71.bin"/><Relationship Id="rId6" Type="http://schemas.openxmlformats.org/officeDocument/2006/relationships/comments" Target="../comments68.xml"/><Relationship Id="rId5" Type="http://schemas.openxmlformats.org/officeDocument/2006/relationships/ctrlProp" Target="../ctrlProps/ctrlProp134.xml"/><Relationship Id="rId4" Type="http://schemas.openxmlformats.org/officeDocument/2006/relationships/ctrlProp" Target="../ctrlProps/ctrlProp133.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69.xml"/><Relationship Id="rId1" Type="http://schemas.openxmlformats.org/officeDocument/2006/relationships/printerSettings" Target="../printerSettings/printerSettings72.bin"/><Relationship Id="rId6" Type="http://schemas.openxmlformats.org/officeDocument/2006/relationships/comments" Target="../comments69.xml"/><Relationship Id="rId5" Type="http://schemas.openxmlformats.org/officeDocument/2006/relationships/ctrlProp" Target="../ctrlProps/ctrlProp136.xml"/><Relationship Id="rId4" Type="http://schemas.openxmlformats.org/officeDocument/2006/relationships/ctrlProp" Target="../ctrlProps/ctrlProp135.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0.xml"/><Relationship Id="rId1" Type="http://schemas.openxmlformats.org/officeDocument/2006/relationships/printerSettings" Target="../printerSettings/printerSettings73.bin"/><Relationship Id="rId6" Type="http://schemas.openxmlformats.org/officeDocument/2006/relationships/comments" Target="../comments70.xml"/><Relationship Id="rId5" Type="http://schemas.openxmlformats.org/officeDocument/2006/relationships/ctrlProp" Target="../ctrlProps/ctrlProp138.xml"/><Relationship Id="rId4" Type="http://schemas.openxmlformats.org/officeDocument/2006/relationships/ctrlProp" Target="../ctrlProps/ctrlProp137.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1.xml"/><Relationship Id="rId1" Type="http://schemas.openxmlformats.org/officeDocument/2006/relationships/printerSettings" Target="../printerSettings/printerSettings74.bin"/><Relationship Id="rId6" Type="http://schemas.openxmlformats.org/officeDocument/2006/relationships/comments" Target="../comments71.xml"/><Relationship Id="rId5" Type="http://schemas.openxmlformats.org/officeDocument/2006/relationships/ctrlProp" Target="../ctrlProps/ctrlProp140.xml"/><Relationship Id="rId4" Type="http://schemas.openxmlformats.org/officeDocument/2006/relationships/ctrlProp" Target="../ctrlProps/ctrlProp139.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omments" Target="../comments5.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omments" Target="../comments6.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14"/>
  <sheetViews>
    <sheetView showGridLines="0" tabSelected="1" topLeftCell="A5" zoomScaleNormal="100" zoomScaleSheetLayoutView="100" workbookViewId="0">
      <selection activeCell="D9" sqref="D9"/>
    </sheetView>
  </sheetViews>
  <sheetFormatPr defaultColWidth="9" defaultRowHeight="13"/>
  <cols>
    <col min="1" max="1" width="5.36328125" style="89" bestFit="1" customWidth="1"/>
    <col min="2" max="4" width="32.81640625" style="87" customWidth="1"/>
    <col min="5" max="5" width="4.26953125" style="89" customWidth="1"/>
    <col min="6" max="16384" width="9" style="89"/>
  </cols>
  <sheetData>
    <row r="2" spans="1:4" ht="16.5">
      <c r="A2" s="260" t="s">
        <v>0</v>
      </c>
      <c r="B2" s="260"/>
      <c r="C2" s="260"/>
      <c r="D2" s="260"/>
    </row>
    <row r="3" spans="1:4" ht="14">
      <c r="B3" s="88"/>
      <c r="C3" s="88"/>
    </row>
    <row r="4" spans="1:4" ht="14">
      <c r="A4" s="103" t="s">
        <v>1</v>
      </c>
      <c r="B4" s="104" t="s">
        <v>2</v>
      </c>
      <c r="C4" s="105" t="s">
        <v>3</v>
      </c>
      <c r="D4" s="105" t="s">
        <v>4</v>
      </c>
    </row>
    <row r="5" spans="1:4" ht="63.75" customHeight="1">
      <c r="A5" s="90">
        <v>1</v>
      </c>
      <c r="B5" s="91" t="s">
        <v>290</v>
      </c>
      <c r="C5" s="92"/>
      <c r="D5" s="92"/>
    </row>
    <row r="6" spans="1:4" ht="63.75" customHeight="1">
      <c r="A6" s="90">
        <f>A5+1</f>
        <v>2</v>
      </c>
      <c r="B6" s="91"/>
      <c r="C6" s="92" t="s">
        <v>278</v>
      </c>
      <c r="D6" s="261" t="s">
        <v>291</v>
      </c>
    </row>
    <row r="7" spans="1:4" ht="63.9" customHeight="1">
      <c r="A7" s="90">
        <f t="shared" ref="A7:A13" si="0">A6+1</f>
        <v>3</v>
      </c>
      <c r="B7" s="91"/>
      <c r="C7" s="92"/>
      <c r="D7" s="262"/>
    </row>
    <row r="8" spans="1:4" ht="75" customHeight="1">
      <c r="A8" s="176">
        <f t="shared" si="0"/>
        <v>4</v>
      </c>
      <c r="B8" s="177"/>
      <c r="C8" s="178" t="s">
        <v>5</v>
      </c>
      <c r="D8" s="178"/>
    </row>
    <row r="9" spans="1:4" ht="120" customHeight="1">
      <c r="A9" s="90">
        <f t="shared" si="0"/>
        <v>5</v>
      </c>
      <c r="B9" s="91"/>
      <c r="C9" s="179" t="s">
        <v>300</v>
      </c>
      <c r="D9" s="106"/>
    </row>
    <row r="10" spans="1:4" ht="63.75" customHeight="1">
      <c r="A10" s="90">
        <f t="shared" si="0"/>
        <v>6</v>
      </c>
      <c r="B10" s="93"/>
      <c r="C10" s="178" t="s">
        <v>279</v>
      </c>
      <c r="D10" s="94"/>
    </row>
    <row r="11" spans="1:4" ht="75" customHeight="1">
      <c r="A11" s="90">
        <f t="shared" si="0"/>
        <v>7</v>
      </c>
      <c r="B11" s="91"/>
      <c r="C11" s="92" t="s">
        <v>269</v>
      </c>
      <c r="D11" s="92"/>
    </row>
    <row r="12" spans="1:4" ht="75" customHeight="1">
      <c r="A12" s="90">
        <f t="shared" si="0"/>
        <v>8</v>
      </c>
      <c r="B12" s="91" t="s">
        <v>270</v>
      </c>
      <c r="C12" s="92"/>
      <c r="D12" s="92"/>
    </row>
    <row r="13" spans="1:4" ht="63.75" customHeight="1">
      <c r="A13" s="90">
        <f t="shared" si="0"/>
        <v>9</v>
      </c>
      <c r="B13" s="91" t="s">
        <v>271</v>
      </c>
      <c r="C13" s="92"/>
      <c r="D13" s="92"/>
    </row>
    <row r="14" spans="1:4" ht="54" customHeight="1"/>
  </sheetData>
  <mergeCells count="2">
    <mergeCell ref="A2:D2"/>
    <mergeCell ref="D6:D7"/>
  </mergeCells>
  <phoneticPr fontId="4"/>
  <printOptions horizontalCentered="1"/>
  <pageMargins left="0.70866141732283472" right="0.70866141732283472" top="0.74803149606299213" bottom="0.35433070866141736" header="0.31496062992125984" footer="0.31496062992125984"/>
  <pageSetup paperSize="9" scale="8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D9-9777-4D9E-9964-0CCE875BBF77}">
  <dimension ref="A1:AV57"/>
  <sheetViews>
    <sheetView showGridLines="0" showZeros="0" topLeftCell="A37" zoomScaleNormal="100" zoomScaleSheetLayoutView="100" workbookViewId="0">
      <selection activeCell="M28" sqref="M28:AM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CD212E21-A146-4F62-8E3F-A8CC7057DB23}">
      <formula1>"✔"</formula1>
    </dataValidation>
    <dataValidation imeMode="halfAlpha" allowBlank="1" showInputMessage="1" showErrorMessage="1" sqref="S24:V26 J24:N26 S36:V36 J36:N36" xr:uid="{8D38C70D-84C9-448E-8817-5B0EFB063557}"/>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C35BE205-7C06-4EE5-9B09-F9E6C50B9C0E}">
          <x14:formula1>
            <xm:f>リスト!$B$2:$B$30</xm:f>
          </x14:formula1>
          <xm:sqref>L10</xm:sqref>
        </x14:dataValidation>
        <x14:dataValidation type="list" allowBlank="1" xr:uid="{71CD446C-8EBB-4E81-A9C8-2292335F465C}">
          <x14:formula1>
            <xm:f>リスト!$B$32:$B$78</xm:f>
          </x14:formula1>
          <xm:sqref>D9:G9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F401-E5B4-4F97-BBA1-186D20621E7C}">
  <dimension ref="A1:AV57"/>
  <sheetViews>
    <sheetView showGridLines="0" showZeros="0" topLeftCell="A29" zoomScaleNormal="100" zoomScaleSheetLayoutView="100" workbookViewId="0">
      <selection activeCell="M28" sqref="M28:AM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5A2F45FA-FE66-4BCB-86BB-F4B835CA5E4B}"/>
    <dataValidation type="list" allowBlank="1" showInputMessage="1" showErrorMessage="1" sqref="X19:Z20 X15:Z15" xr:uid="{E326A5B6-56BB-45DE-B25C-FCE795D198A0}">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68538B2A-6BBE-4CA5-8FA0-5551284DFE85}">
          <x14:formula1>
            <xm:f>リスト!$B$32:$B$78</xm:f>
          </x14:formula1>
          <xm:sqref>D9:G9</xm:sqref>
        </x14:dataValidation>
        <x14:dataValidation type="list" allowBlank="1" xr:uid="{4C0C2DBA-DB11-4E6B-B547-B0F3A5A8E3F9}">
          <x14:formula1>
            <xm:f>リスト!$B$2:$B$30</xm:f>
          </x14:formula1>
          <xm:sqref>L10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08FCA-F588-40FB-A36D-F003DBE8CEC5}">
  <dimension ref="A1:AV57"/>
  <sheetViews>
    <sheetView showGridLines="0" showZeros="0" topLeftCell="A35" zoomScaleNormal="100" zoomScaleSheetLayoutView="100" workbookViewId="0">
      <selection activeCell="H29" sqref="H29:L2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43DC683E-FA1C-4C5C-A9A0-50E7D5F23CEE}">
      <formula1>"✔"</formula1>
    </dataValidation>
    <dataValidation imeMode="halfAlpha" allowBlank="1" showInputMessage="1" showErrorMessage="1" sqref="S24:V26 J24:N26 S36:V36 J36:N36" xr:uid="{F506B5F7-8AAA-4FD7-98C6-A91D09205C7D}"/>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4F0707CF-FA80-4A09-A45D-F4B24D40EB78}">
          <x14:formula1>
            <xm:f>リスト!$B$2:$B$30</xm:f>
          </x14:formula1>
          <xm:sqref>L10</xm:sqref>
        </x14:dataValidation>
        <x14:dataValidation type="list" allowBlank="1" xr:uid="{50FC17AA-C1E9-4E64-B228-41D32DE33174}">
          <x14:formula1>
            <xm:f>リスト!$B$32:$B$78</xm:f>
          </x14:formula1>
          <xm:sqref>D9:G9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E3CA3-309D-4CEB-B6B2-EDA2ED14FCD2}">
  <dimension ref="A1:AV57"/>
  <sheetViews>
    <sheetView showGridLines="0" showZeros="0" topLeftCell="A24"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37B0A69E-28AD-4727-9537-CAEDB91490AC}"/>
    <dataValidation type="list" allowBlank="1" showInputMessage="1" showErrorMessage="1" sqref="X19:Z20 X15:Z15" xr:uid="{E04C01BE-C5F3-41DA-B623-672E6D173EAF}">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B48D780C-58CF-4276-9D55-E35EE6362667}">
          <x14:formula1>
            <xm:f>リスト!$B$32:$B$78</xm:f>
          </x14:formula1>
          <xm:sqref>D9:G9</xm:sqref>
        </x14:dataValidation>
        <x14:dataValidation type="list" allowBlank="1" xr:uid="{6AAD5275-A039-46F5-B5D0-E58C743CB413}">
          <x14:formula1>
            <xm:f>リスト!$B$2:$B$30</xm:f>
          </x14:formula1>
          <xm:sqref>L10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EAB81-8C2F-4D54-BD96-179D083BDBBB}">
  <dimension ref="A1:AV57"/>
  <sheetViews>
    <sheetView showGridLines="0" showZeros="0" topLeftCell="A45"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AEDCB531-1A69-4F02-8D37-07987DC32EF7}">
      <formula1>"✔"</formula1>
    </dataValidation>
    <dataValidation imeMode="halfAlpha" allowBlank="1" showInputMessage="1" showErrorMessage="1" sqref="S24:V26 J24:N26 S36:V36 J36:N36" xr:uid="{6B0FD3E0-8D00-4DC3-AEC1-80B0029592A3}"/>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B2742BD4-598A-40B2-9609-D4151AEC33E6}">
          <x14:formula1>
            <xm:f>リスト!$B$2:$B$30</xm:f>
          </x14:formula1>
          <xm:sqref>L10</xm:sqref>
        </x14:dataValidation>
        <x14:dataValidation type="list" allowBlank="1" xr:uid="{43633C65-1A9F-4105-BFE7-98B3A4167234}">
          <x14:formula1>
            <xm:f>リスト!$B$32:$B$78</xm:f>
          </x14:formula1>
          <xm:sqref>D9:G9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9ADEB-A5A0-4F46-ACB3-93E8DDEFC4AF}">
  <dimension ref="A1:AV57"/>
  <sheetViews>
    <sheetView showGridLines="0" showZeros="0" topLeftCell="A40" zoomScaleNormal="100" zoomScaleSheetLayoutView="100" workbookViewId="0">
      <selection activeCell="H29" sqref="H29:L2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F6D6C13D-F4C0-4E2B-8275-F3BB8E977D65}"/>
    <dataValidation type="list" allowBlank="1" showInputMessage="1" showErrorMessage="1" sqref="X19:Z20 X15:Z15" xr:uid="{E18176FB-831D-4B59-A0D3-108E21A39BFB}">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94ABC7E5-9167-4C8F-8CBC-852A39CF56E8}">
          <x14:formula1>
            <xm:f>リスト!$B$32:$B$78</xm:f>
          </x14:formula1>
          <xm:sqref>D9:G9</xm:sqref>
        </x14:dataValidation>
        <x14:dataValidation type="list" allowBlank="1" xr:uid="{73F99F11-9A6B-42DC-B923-C22154064779}">
          <x14:formula1>
            <xm:f>リスト!$B$2:$B$30</xm:f>
          </x14:formula1>
          <xm:sqref>L10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0220E-D7CD-4590-9606-E2DBA6B75303}">
  <dimension ref="A1:AV57"/>
  <sheetViews>
    <sheetView showGridLines="0" showZeros="0" topLeftCell="A17"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FFF59401-0A6D-4D77-A2F0-E6EF3647C796}">
      <formula1>"✔"</formula1>
    </dataValidation>
    <dataValidation imeMode="halfAlpha" allowBlank="1" showInputMessage="1" showErrorMessage="1" sqref="S24:V26 J24:N26 S36:V36 J36:N36" xr:uid="{A2B69C7D-C32B-41B8-B930-3C4FDFA27D6D}"/>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0ECB75DD-5B1A-4D4C-8E99-8901ED446B45}">
          <x14:formula1>
            <xm:f>リスト!$B$2:$B$30</xm:f>
          </x14:formula1>
          <xm:sqref>L10</xm:sqref>
        </x14:dataValidation>
        <x14:dataValidation type="list" allowBlank="1" xr:uid="{252E669F-1CA9-4771-8828-B880CF1A5749}">
          <x14:formula1>
            <xm:f>リスト!$B$32:$B$78</xm:f>
          </x14:formula1>
          <xm:sqref>D9:G9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6574-F454-4F58-9490-F7BA2BE6A237}">
  <dimension ref="A1:AV57"/>
  <sheetViews>
    <sheetView showGridLines="0" showZeros="0" topLeftCell="A24" zoomScaleNormal="100" zoomScaleSheetLayoutView="100" workbookViewId="0">
      <selection activeCell="H29" sqref="H29:L2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3512FEB2-60A5-4FFF-88D8-B3C72BE56B14}"/>
    <dataValidation type="list" allowBlank="1" showInputMessage="1" showErrorMessage="1" sqref="X19:Z20 X15:Z15" xr:uid="{DDAF8213-C973-46D1-8AA2-DEA9885DF240}">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B4FA3DB6-5D3E-4376-B8CF-7275E6590077}">
          <x14:formula1>
            <xm:f>リスト!$B$32:$B$78</xm:f>
          </x14:formula1>
          <xm:sqref>D9:G9</xm:sqref>
        </x14:dataValidation>
        <x14:dataValidation type="list" allowBlank="1" xr:uid="{9BC460F5-1741-422A-9D26-27619CE3AB3F}">
          <x14:formula1>
            <xm:f>リスト!$B$2:$B$30</xm:f>
          </x14:formula1>
          <xm:sqref>L10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53053-B6BF-437D-BDEC-BA8B919870BD}">
  <dimension ref="A1:AV57"/>
  <sheetViews>
    <sheetView showGridLines="0" showZeros="0" topLeftCell="A35"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BD4788D4-84FB-47DB-94C5-48D5C1651860}">
      <formula1>"✔"</formula1>
    </dataValidation>
    <dataValidation imeMode="halfAlpha" allowBlank="1" showInputMessage="1" showErrorMessage="1" sqref="S24:V26 J24:N26 S36:V36 J36:N36" xr:uid="{DE425495-D4E0-43DA-BC84-A63336BA5836}"/>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C6524BB3-38FD-46B5-8527-7D9EC8D3BAC4}">
          <x14:formula1>
            <xm:f>リスト!$B$2:$B$30</xm:f>
          </x14:formula1>
          <xm:sqref>L10</xm:sqref>
        </x14:dataValidation>
        <x14:dataValidation type="list" allowBlank="1" xr:uid="{A30256FF-2289-4090-8314-1F2703F05903}">
          <x14:formula1>
            <xm:f>リスト!$B$32:$B$78</xm:f>
          </x14:formula1>
          <xm:sqref>D9:G9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9D358-400D-48FF-9A4C-644C62BFAB2F}">
  <dimension ref="A1:AV57"/>
  <sheetViews>
    <sheetView showGridLines="0" showZeros="0" topLeftCell="A43" zoomScaleNormal="100" zoomScaleSheetLayoutView="100" workbookViewId="0">
      <selection activeCell="M28" sqref="M28:AM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C48AB585-F41B-401D-9405-8623E7A617B7}"/>
    <dataValidation type="list" allowBlank="1" showInputMessage="1" showErrorMessage="1" sqref="X19:Z20 X15:Z15" xr:uid="{3E165733-9354-4C9D-B66F-E491F000752D}">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DA23ADDF-1574-47E6-8D44-06B3A13CFF55}">
          <x14:formula1>
            <xm:f>リスト!$B$32:$B$78</xm:f>
          </x14:formula1>
          <xm:sqref>D9:G9</xm:sqref>
        </x14:dataValidation>
        <x14:dataValidation type="list" allowBlank="1" xr:uid="{6225983B-679B-41CA-A100-7A415736C438}">
          <x14:formula1>
            <xm:f>リスト!$B$2:$B$30</xm:f>
          </x14:formula1>
          <xm:sqref>L10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43"/>
  <sheetViews>
    <sheetView showGridLines="0" showZeros="0" zoomScaleNormal="100" zoomScaleSheetLayoutView="100" workbookViewId="0">
      <selection activeCell="BF6" sqref="BF6"/>
    </sheetView>
  </sheetViews>
  <sheetFormatPr defaultColWidth="2.26953125" defaultRowHeight="12"/>
  <cols>
    <col min="1" max="1" width="2.6328125" style="1" customWidth="1"/>
    <col min="2" max="16384" width="2.26953125" style="1"/>
  </cols>
  <sheetData>
    <row r="1" spans="1:39" ht="13">
      <c r="A1" s="1" t="s">
        <v>299</v>
      </c>
      <c r="AM1" s="172"/>
    </row>
    <row r="2" spans="1:39" ht="22.5" customHeight="1">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row>
    <row r="3" spans="1:39" ht="13">
      <c r="A3" s="89"/>
      <c r="B3" s="89"/>
      <c r="C3" s="173"/>
      <c r="D3" s="173"/>
      <c r="E3" s="89"/>
      <c r="F3" s="89"/>
      <c r="G3" s="89"/>
      <c r="H3" s="89"/>
      <c r="I3" s="89"/>
      <c r="J3" s="89"/>
      <c r="K3" s="89"/>
      <c r="L3" s="89"/>
      <c r="M3" s="89"/>
      <c r="N3" s="89"/>
      <c r="O3" s="89"/>
      <c r="P3" s="89"/>
      <c r="Q3" s="89"/>
      <c r="R3" s="89"/>
      <c r="S3" s="89"/>
      <c r="T3" s="89"/>
      <c r="U3" s="89"/>
      <c r="V3" s="89"/>
      <c r="W3" s="89"/>
      <c r="X3" s="89"/>
      <c r="Y3" s="89"/>
      <c r="Z3" s="89"/>
      <c r="AA3" s="89"/>
      <c r="AB3" s="110"/>
      <c r="AC3" s="109" t="s">
        <v>6</v>
      </c>
      <c r="AD3" s="268"/>
      <c r="AE3" s="268"/>
      <c r="AF3" s="111" t="s">
        <v>7</v>
      </c>
      <c r="AG3" s="268"/>
      <c r="AH3" s="268"/>
      <c r="AI3" s="111" t="s">
        <v>8</v>
      </c>
      <c r="AJ3" s="268"/>
      <c r="AK3" s="268"/>
      <c r="AL3" s="173" t="s">
        <v>9</v>
      </c>
      <c r="AM3" s="173"/>
    </row>
    <row r="4" spans="1:39" ht="45" customHeight="1">
      <c r="A4" s="89"/>
      <c r="B4" s="89"/>
      <c r="C4" s="173"/>
      <c r="D4" s="173"/>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row>
    <row r="5" spans="1:39" ht="18" customHeight="1">
      <c r="A5" s="269" t="s">
        <v>274</v>
      </c>
      <c r="B5" s="269"/>
      <c r="C5" s="269"/>
      <c r="D5" s="269"/>
      <c r="E5" s="269"/>
      <c r="F5" s="269"/>
      <c r="G5" s="269"/>
      <c r="H5" s="89"/>
      <c r="I5" s="89" t="s">
        <v>10</v>
      </c>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row>
    <row r="6" spans="1:39" ht="45" customHeight="1">
      <c r="A6" s="172"/>
      <c r="B6" s="172"/>
      <c r="C6" s="172"/>
      <c r="D6" s="172"/>
      <c r="E6" s="172"/>
      <c r="F6" s="172"/>
      <c r="G6" s="172"/>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row>
    <row r="7" spans="1:39" ht="15.75" customHeight="1">
      <c r="A7" s="172"/>
      <c r="B7" s="172"/>
      <c r="C7" s="172"/>
      <c r="D7" s="172"/>
      <c r="E7" s="172"/>
      <c r="F7" s="172"/>
      <c r="G7" s="172"/>
      <c r="H7" s="89"/>
      <c r="I7" s="89"/>
      <c r="J7" s="89"/>
      <c r="K7" s="89"/>
      <c r="L7" s="89"/>
      <c r="M7" s="89"/>
      <c r="N7" s="89"/>
      <c r="O7" s="89"/>
      <c r="P7" s="89"/>
      <c r="Q7" s="89"/>
      <c r="R7" s="89"/>
      <c r="S7" s="89"/>
      <c r="T7" s="89"/>
      <c r="U7" s="89"/>
      <c r="V7" s="89"/>
      <c r="W7" s="278" t="s">
        <v>11</v>
      </c>
      <c r="X7" s="278"/>
      <c r="Y7" s="278"/>
      <c r="Z7" s="278"/>
      <c r="AA7" s="278"/>
      <c r="AB7" s="278"/>
      <c r="AC7" s="278"/>
      <c r="AD7" s="278"/>
      <c r="AE7" s="278"/>
      <c r="AF7" s="278"/>
      <c r="AG7" s="278"/>
      <c r="AH7" s="278"/>
      <c r="AI7" s="278"/>
      <c r="AJ7" s="278"/>
      <c r="AK7" s="278"/>
      <c r="AL7" s="172"/>
      <c r="AM7" s="89"/>
    </row>
    <row r="8" spans="1:39" ht="15.75" customHeight="1">
      <c r="A8" s="172"/>
      <c r="B8" s="172"/>
      <c r="C8" s="172"/>
      <c r="D8" s="172"/>
      <c r="E8" s="172"/>
      <c r="F8" s="172"/>
      <c r="G8" s="172"/>
      <c r="H8" s="89"/>
      <c r="I8" s="89"/>
      <c r="J8" s="89"/>
      <c r="K8" s="89"/>
      <c r="L8" s="89"/>
      <c r="M8" s="89"/>
      <c r="N8" s="89"/>
      <c r="O8" s="89"/>
      <c r="P8" s="89"/>
      <c r="Q8" s="89"/>
      <c r="R8" s="89"/>
      <c r="S8" s="89"/>
      <c r="T8" s="89"/>
      <c r="U8" s="89"/>
      <c r="V8" s="89"/>
      <c r="W8" s="278" t="s">
        <v>12</v>
      </c>
      <c r="X8" s="278"/>
      <c r="Y8" s="278"/>
      <c r="Z8" s="278"/>
      <c r="AA8" s="278"/>
      <c r="AB8" s="278"/>
      <c r="AC8" s="278"/>
      <c r="AD8" s="278"/>
      <c r="AE8" s="278"/>
      <c r="AF8" s="278"/>
      <c r="AG8" s="278"/>
      <c r="AH8" s="278"/>
      <c r="AI8" s="278"/>
      <c r="AJ8" s="278"/>
      <c r="AK8" s="278"/>
      <c r="AL8" s="175"/>
      <c r="AM8" s="89"/>
    </row>
    <row r="9" spans="1:39" ht="60" customHeight="1">
      <c r="A9" s="172"/>
      <c r="B9" s="172"/>
      <c r="C9" s="172"/>
      <c r="D9" s="172"/>
      <c r="E9" s="172"/>
      <c r="F9" s="172"/>
      <c r="G9" s="172"/>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row>
    <row r="10" spans="1:39" ht="18" customHeight="1">
      <c r="A10" s="277" t="s">
        <v>294</v>
      </c>
      <c r="B10" s="277"/>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row>
    <row r="11" spans="1:39" ht="18" customHeight="1">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row>
    <row r="12" spans="1:39" ht="56.25" customHeight="1">
      <c r="A12" s="89"/>
      <c r="B12" s="89"/>
      <c r="C12" s="173"/>
      <c r="D12" s="173"/>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row>
    <row r="13" spans="1:39" ht="13">
      <c r="A13" s="89" t="s">
        <v>232</v>
      </c>
      <c r="B13" s="89"/>
      <c r="C13" s="173"/>
      <c r="D13" s="173"/>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row>
    <row r="14" spans="1:39" ht="57.75" customHeight="1">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row>
    <row r="15" spans="1:39" ht="14.25" customHeight="1">
      <c r="A15" s="89"/>
      <c r="B15" s="267" t="s">
        <v>13</v>
      </c>
      <c r="C15" s="267"/>
      <c r="D15" s="267"/>
      <c r="E15" s="267"/>
      <c r="F15" s="267"/>
      <c r="G15" s="267"/>
      <c r="H15" s="267"/>
      <c r="I15" s="267"/>
      <c r="J15" s="267"/>
      <c r="K15" s="266">
        <f ca="1">SUM(X18:AB19)</f>
        <v>0</v>
      </c>
      <c r="L15" s="267"/>
      <c r="M15" s="267"/>
      <c r="N15" s="267"/>
      <c r="O15" s="267"/>
      <c r="P15" s="267"/>
      <c r="Q15" s="267"/>
      <c r="R15" s="267"/>
      <c r="S15" s="89" t="s">
        <v>14</v>
      </c>
      <c r="T15" s="89"/>
      <c r="U15" s="89"/>
      <c r="V15" s="89"/>
      <c r="W15" s="89"/>
      <c r="X15" s="89"/>
      <c r="Y15" s="89"/>
      <c r="Z15" s="89"/>
      <c r="AA15" s="89"/>
      <c r="AB15" s="89"/>
      <c r="AC15" s="89"/>
      <c r="AD15" s="89"/>
      <c r="AE15" s="89"/>
      <c r="AF15" s="89"/>
      <c r="AG15" s="89"/>
      <c r="AH15" s="89"/>
      <c r="AI15" s="89"/>
      <c r="AJ15" s="89"/>
      <c r="AK15" s="89"/>
      <c r="AL15" s="89"/>
      <c r="AM15" s="89"/>
    </row>
    <row r="16" spans="1:39" ht="14.2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row>
    <row r="17" spans="1:39" ht="14.25" customHeight="1">
      <c r="A17" s="89"/>
      <c r="B17" s="89" t="s">
        <v>15</v>
      </c>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row>
    <row r="18" spans="1:39" ht="14.25" customHeight="1">
      <c r="A18" s="89"/>
      <c r="B18" s="89"/>
      <c r="C18" s="267" t="s">
        <v>230</v>
      </c>
      <c r="D18" s="267"/>
      <c r="E18" s="267"/>
      <c r="F18" s="267"/>
      <c r="G18" s="267"/>
      <c r="H18" s="267"/>
      <c r="I18" s="267"/>
      <c r="J18" s="267"/>
      <c r="K18" s="267"/>
      <c r="L18" s="267"/>
      <c r="M18" s="267"/>
      <c r="N18" s="267"/>
      <c r="O18" s="267"/>
      <c r="P18" s="267"/>
      <c r="Q18" s="267"/>
      <c r="R18" s="267"/>
      <c r="S18" s="267"/>
      <c r="T18" s="267"/>
      <c r="U18" s="267"/>
      <c r="V18" s="267"/>
      <c r="W18" s="267"/>
      <c r="X18" s="266">
        <f ca="1">SUM(申請額一覧!H5:H74)</f>
        <v>0</v>
      </c>
      <c r="Y18" s="266"/>
      <c r="Z18" s="266"/>
      <c r="AA18" s="266"/>
      <c r="AB18" s="266"/>
      <c r="AC18" s="89" t="s">
        <v>14</v>
      </c>
      <c r="AD18" s="89"/>
      <c r="AE18" s="89"/>
      <c r="AF18" s="89"/>
      <c r="AG18" s="89"/>
      <c r="AH18" s="89"/>
      <c r="AI18" s="89"/>
      <c r="AJ18" s="89"/>
      <c r="AK18" s="89"/>
      <c r="AL18" s="89"/>
      <c r="AM18" s="89"/>
    </row>
    <row r="19" spans="1:39" ht="14.25" customHeight="1">
      <c r="A19" s="89"/>
      <c r="B19" s="89"/>
      <c r="C19" s="267" t="s">
        <v>231</v>
      </c>
      <c r="D19" s="267"/>
      <c r="E19" s="267"/>
      <c r="F19" s="267"/>
      <c r="G19" s="267"/>
      <c r="H19" s="267"/>
      <c r="I19" s="267"/>
      <c r="J19" s="267"/>
      <c r="K19" s="267"/>
      <c r="L19" s="267"/>
      <c r="M19" s="267"/>
      <c r="N19" s="267"/>
      <c r="O19" s="267"/>
      <c r="P19" s="267"/>
      <c r="Q19" s="267"/>
      <c r="R19" s="267"/>
      <c r="S19" s="267"/>
      <c r="T19" s="267"/>
      <c r="U19" s="267"/>
      <c r="V19" s="267"/>
      <c r="W19" s="267"/>
      <c r="X19" s="266">
        <f ca="1">SUM(申請額一覧!I5:I74)</f>
        <v>0</v>
      </c>
      <c r="Y19" s="266"/>
      <c r="Z19" s="266"/>
      <c r="AA19" s="266"/>
      <c r="AB19" s="266"/>
      <c r="AC19" s="89" t="s">
        <v>14</v>
      </c>
      <c r="AD19" s="89"/>
      <c r="AE19" s="89"/>
      <c r="AF19" s="89"/>
      <c r="AG19" s="89"/>
      <c r="AH19" s="89"/>
      <c r="AI19" s="89"/>
      <c r="AJ19" s="89"/>
      <c r="AK19" s="89"/>
      <c r="AL19" s="89"/>
      <c r="AM19" s="89"/>
    </row>
    <row r="20" spans="1:39" ht="14.25" customHeight="1">
      <c r="A20" s="89"/>
      <c r="B20" s="89"/>
      <c r="C20" s="89"/>
      <c r="D20" s="89"/>
      <c r="E20" s="89"/>
      <c r="F20" s="89"/>
      <c r="G20" s="89"/>
      <c r="H20" s="89"/>
      <c r="I20" s="89"/>
      <c r="J20" s="89"/>
      <c r="K20" s="89"/>
      <c r="L20" s="89"/>
      <c r="M20" s="89"/>
      <c r="N20" s="89"/>
      <c r="O20" s="89"/>
      <c r="P20" s="89"/>
      <c r="Q20" s="89"/>
      <c r="R20" s="89"/>
      <c r="S20" s="89"/>
      <c r="T20" s="89"/>
      <c r="U20" s="89"/>
      <c r="V20" s="89"/>
      <c r="W20" s="89"/>
      <c r="X20" s="174"/>
      <c r="Y20" s="174"/>
      <c r="Z20" s="174"/>
      <c r="AA20" s="174"/>
      <c r="AB20" s="174"/>
      <c r="AC20" s="89"/>
      <c r="AD20" s="89"/>
      <c r="AE20" s="89"/>
      <c r="AF20" s="89"/>
      <c r="AG20" s="89"/>
      <c r="AH20" s="89"/>
      <c r="AI20" s="89"/>
      <c r="AJ20" s="89"/>
      <c r="AK20" s="89"/>
      <c r="AL20" s="89"/>
      <c r="AM20" s="89"/>
    </row>
    <row r="21" spans="1:39" ht="14.25" customHeight="1">
      <c r="A21" s="89"/>
      <c r="B21" s="89"/>
      <c r="C21" s="89"/>
      <c r="D21" s="89"/>
      <c r="E21" s="89"/>
      <c r="F21" s="89"/>
      <c r="G21" s="89"/>
      <c r="H21" s="89"/>
      <c r="I21" s="89"/>
      <c r="J21" s="89"/>
      <c r="K21" s="89"/>
      <c r="L21" s="89"/>
      <c r="M21" s="89"/>
      <c r="N21" s="89"/>
      <c r="O21" s="89"/>
      <c r="P21" s="89"/>
      <c r="Q21" s="89"/>
      <c r="R21" s="89"/>
      <c r="S21" s="89"/>
      <c r="T21" s="89"/>
      <c r="U21" s="89"/>
      <c r="V21" s="89"/>
      <c r="W21" s="89"/>
      <c r="X21" s="174"/>
      <c r="Y21" s="174"/>
      <c r="Z21" s="174"/>
      <c r="AA21" s="174"/>
      <c r="AB21" s="174"/>
      <c r="AC21" s="89"/>
      <c r="AD21" s="89"/>
      <c r="AE21" s="89"/>
      <c r="AF21" s="89"/>
      <c r="AG21" s="89"/>
      <c r="AH21" s="89"/>
      <c r="AI21" s="89"/>
      <c r="AJ21" s="89"/>
      <c r="AK21" s="89"/>
      <c r="AL21" s="89"/>
      <c r="AM21" s="89"/>
    </row>
    <row r="22" spans="1:39" ht="14.25" customHeight="1">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row>
    <row r="23" spans="1:39" ht="14.25" customHeight="1">
      <c r="B23" s="89" t="s">
        <v>16</v>
      </c>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row>
    <row r="24" spans="1:39" ht="14.25" customHeight="1">
      <c r="B24" s="89" t="s">
        <v>273</v>
      </c>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row>
    <row r="25" spans="1:39" ht="14.25" customHeight="1">
      <c r="B25" s="89" t="s">
        <v>292</v>
      </c>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row>
    <row r="26" spans="1:39" ht="14.25" customHeight="1">
      <c r="B26" s="89" t="s">
        <v>288</v>
      </c>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row>
    <row r="27" spans="1:39" ht="14.25" customHeight="1">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row>
    <row r="31" spans="1:39">
      <c r="T31" s="1" t="s">
        <v>17</v>
      </c>
    </row>
    <row r="32" spans="1:39" ht="6" customHeight="1"/>
    <row r="33" spans="1:37" ht="18" customHeight="1">
      <c r="U33" s="263" t="s">
        <v>18</v>
      </c>
      <c r="V33" s="264"/>
      <c r="W33" s="264"/>
      <c r="X33" s="264"/>
      <c r="Y33" s="264"/>
      <c r="Z33" s="264"/>
      <c r="AA33" s="264"/>
      <c r="AB33" s="96"/>
      <c r="AC33" s="265"/>
      <c r="AD33" s="265"/>
      <c r="AE33" s="265"/>
      <c r="AF33" s="265"/>
      <c r="AG33" s="265"/>
      <c r="AH33" s="265"/>
      <c r="AI33" s="265"/>
      <c r="AJ33" s="265"/>
      <c r="AK33" s="265"/>
    </row>
    <row r="34" spans="1:37" ht="18.75" customHeight="1">
      <c r="U34" s="263" t="s">
        <v>19</v>
      </c>
      <c r="V34" s="264"/>
      <c r="W34" s="264"/>
      <c r="X34" s="264"/>
      <c r="Y34" s="264"/>
      <c r="Z34" s="264"/>
      <c r="AA34" s="264"/>
      <c r="AB34" s="96"/>
      <c r="AC34" s="265"/>
      <c r="AD34" s="265"/>
      <c r="AE34" s="265"/>
      <c r="AF34" s="265"/>
      <c r="AG34" s="265"/>
      <c r="AH34" s="265"/>
      <c r="AI34" s="265"/>
      <c r="AJ34" s="265"/>
      <c r="AK34" s="265"/>
    </row>
    <row r="35" spans="1:37" ht="18.75" customHeight="1">
      <c r="U35" s="263" t="s">
        <v>20</v>
      </c>
      <c r="V35" s="264"/>
      <c r="W35" s="264"/>
      <c r="X35" s="264"/>
      <c r="Y35" s="264"/>
      <c r="Z35" s="264"/>
      <c r="AA35" s="264"/>
      <c r="AB35" s="96"/>
      <c r="AC35" s="265"/>
      <c r="AD35" s="265"/>
      <c r="AE35" s="265"/>
      <c r="AF35" s="265"/>
      <c r="AG35" s="265"/>
      <c r="AH35" s="265"/>
      <c r="AI35" s="265"/>
      <c r="AJ35" s="265"/>
      <c r="AK35" s="265"/>
    </row>
    <row r="36" spans="1:37" ht="18.75" customHeight="1">
      <c r="U36" s="270" t="s">
        <v>21</v>
      </c>
      <c r="V36" s="271"/>
      <c r="W36" s="271"/>
      <c r="X36" s="95"/>
      <c r="Y36" s="274" t="s">
        <v>22</v>
      </c>
      <c r="Z36" s="275"/>
      <c r="AA36" s="275"/>
      <c r="AB36" s="276"/>
      <c r="AC36" s="265"/>
      <c r="AD36" s="265"/>
      <c r="AE36" s="265"/>
      <c r="AF36" s="265"/>
      <c r="AG36" s="265"/>
      <c r="AH36" s="265"/>
      <c r="AI36" s="265"/>
      <c r="AJ36" s="265"/>
      <c r="AK36" s="265"/>
    </row>
    <row r="37" spans="1:37" ht="18.75" customHeight="1">
      <c r="U37" s="272"/>
      <c r="V37" s="273"/>
      <c r="W37" s="273"/>
      <c r="X37" s="97"/>
      <c r="Y37" s="274" t="s">
        <v>23</v>
      </c>
      <c r="Z37" s="275"/>
      <c r="AA37" s="275"/>
      <c r="AB37" s="276"/>
      <c r="AC37" s="265"/>
      <c r="AD37" s="265"/>
      <c r="AE37" s="265"/>
      <c r="AF37" s="265"/>
      <c r="AG37" s="265"/>
      <c r="AH37" s="265"/>
      <c r="AI37" s="265"/>
      <c r="AJ37" s="265"/>
      <c r="AK37" s="265"/>
    </row>
    <row r="38" spans="1:37" ht="18.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row>
    <row r="39" spans="1:37">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row>
    <row r="40" spans="1:37">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row>
    <row r="41" spans="1:37">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row>
    <row r="42" spans="1:37">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row>
    <row r="43" spans="1:37">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row>
  </sheetData>
  <mergeCells count="24">
    <mergeCell ref="AJ3:AK3"/>
    <mergeCell ref="AG3:AH3"/>
    <mergeCell ref="AD3:AE3"/>
    <mergeCell ref="A5:G5"/>
    <mergeCell ref="AC37:AK37"/>
    <mergeCell ref="U36:W37"/>
    <mergeCell ref="Y36:AB36"/>
    <mergeCell ref="Y37:AB37"/>
    <mergeCell ref="A10:AM10"/>
    <mergeCell ref="U34:AA34"/>
    <mergeCell ref="U35:AA35"/>
    <mergeCell ref="AC34:AK34"/>
    <mergeCell ref="AC35:AK35"/>
    <mergeCell ref="AC36:AK36"/>
    <mergeCell ref="W7:AK7"/>
    <mergeCell ref="W8:AK8"/>
    <mergeCell ref="U33:AA33"/>
    <mergeCell ref="AC33:AK33"/>
    <mergeCell ref="X18:AB18"/>
    <mergeCell ref="X19:AB19"/>
    <mergeCell ref="B15:J15"/>
    <mergeCell ref="K15:R15"/>
    <mergeCell ref="C19:W19"/>
    <mergeCell ref="C18:W18"/>
  </mergeCells>
  <phoneticPr fontId="4"/>
  <printOptions horizontalCentered="1"/>
  <pageMargins left="0.70866141732283472" right="0.70866141732283472" top="0.9448818897637796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D5FF8-DEB2-4BD4-8EBA-8498C4CA5FAE}">
  <dimension ref="A1:AV57"/>
  <sheetViews>
    <sheetView showGridLines="0" showZeros="0" topLeftCell="A27" zoomScaleNormal="100" zoomScaleSheetLayoutView="100" workbookViewId="0">
      <selection activeCell="H29" sqref="H29:L2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C2E84692-4EB9-42D4-B847-64A30589BEF1}">
      <formula1>"✔"</formula1>
    </dataValidation>
    <dataValidation imeMode="halfAlpha" allowBlank="1" showInputMessage="1" showErrorMessage="1" sqref="S24:V26 J24:N26 S36:V36 J36:N36" xr:uid="{1B1FD3E2-DFB3-4315-AAB1-ACDC12CE4A58}"/>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4915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4B4B5D84-41E4-440F-8FEA-B792788539D3}">
          <x14:formula1>
            <xm:f>リスト!$B$2:$B$30</xm:f>
          </x14:formula1>
          <xm:sqref>L10</xm:sqref>
        </x14:dataValidation>
        <x14:dataValidation type="list" allowBlank="1" xr:uid="{4BD78F74-0231-49AC-8239-125086539ABA}">
          <x14:formula1>
            <xm:f>リスト!$B$32:$B$78</xm:f>
          </x14:formula1>
          <xm:sqref>D9:G9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AE990-8F27-41AE-984E-925C843367E6}">
  <dimension ref="A1:AV57"/>
  <sheetViews>
    <sheetView showGridLines="0" showZeros="0" topLeftCell="A32"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9051D817-CD81-44B2-BA91-00F9A3CDC83E}"/>
    <dataValidation type="list" allowBlank="1" showInputMessage="1" showErrorMessage="1" sqref="X19:Z20 X15:Z15" xr:uid="{AD8DFE5A-ED07-4811-A463-FB782D70F054}">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5B78B9E0-743D-4568-9248-37C46BB4105B}">
          <x14:formula1>
            <xm:f>リスト!$B$32:$B$78</xm:f>
          </x14:formula1>
          <xm:sqref>D9:G9</xm:sqref>
        </x14:dataValidation>
        <x14:dataValidation type="list" allowBlank="1" xr:uid="{5474F097-C4B3-4C17-89C8-26621422CBB9}">
          <x14:formula1>
            <xm:f>リスト!$B$2:$B$30</xm:f>
          </x14:formula1>
          <xm:sqref>L10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98184-40EF-4A2A-A75D-6FE1222C0C82}">
  <dimension ref="A1:AV57"/>
  <sheetViews>
    <sheetView showGridLines="0" showZeros="0" topLeftCell="A45"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ECE12892-6AA3-4E06-B611-F9804B7C1093}">
      <formula1>"✔"</formula1>
    </dataValidation>
    <dataValidation imeMode="halfAlpha" allowBlank="1" showInputMessage="1" showErrorMessage="1" sqref="S24:V26 J24:N26 S36:V36 J36:N36" xr:uid="{08221396-E357-4BDB-AEFA-482662DEF094}"/>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5120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44DCAE88-D682-4B35-A6B4-F95CB18957BC}">
          <x14:formula1>
            <xm:f>リスト!$B$2:$B$30</xm:f>
          </x14:formula1>
          <xm:sqref>L10</xm:sqref>
        </x14:dataValidation>
        <x14:dataValidation type="list" allowBlank="1" xr:uid="{2E1BEC7B-C05E-41F6-AF1B-92FE06D885EC}">
          <x14:formula1>
            <xm:f>リスト!$B$32:$B$78</xm:f>
          </x14:formula1>
          <xm:sqref>D9:G9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E78BA-616A-4B9A-A6C1-1BDE4CD97ABC}">
  <dimension ref="A1:AV57"/>
  <sheetViews>
    <sheetView showGridLines="0" showZeros="0" topLeftCell="A17"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191A78FE-69F4-4744-9A62-B5F9A81D5DC4}"/>
    <dataValidation type="list" allowBlank="1" showInputMessage="1" showErrorMessage="1" sqref="X19:Z20 X15:Z15" xr:uid="{6E97A96F-FD3C-408D-9652-B4F1FCEA9B96}">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0024C95A-688E-4CC6-ABEA-1C72CDC771D2}">
          <x14:formula1>
            <xm:f>リスト!$B$32:$B$78</xm:f>
          </x14:formula1>
          <xm:sqref>D9:G9</xm:sqref>
        </x14:dataValidation>
        <x14:dataValidation type="list" allowBlank="1" xr:uid="{B43494B3-651A-459B-BE3C-A47A83E12203}">
          <x14:formula1>
            <xm:f>リスト!$B$2:$B$30</xm:f>
          </x14:formula1>
          <xm:sqref>L10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5E182-F527-43B0-8852-243240D230B4}">
  <dimension ref="A1:AV57"/>
  <sheetViews>
    <sheetView showGridLines="0" showZeros="0" topLeftCell="A40"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934EC2A5-02BA-4DF6-A8EE-D08052E8AC3A}">
      <formula1>"✔"</formula1>
    </dataValidation>
    <dataValidation imeMode="halfAlpha" allowBlank="1" showInputMessage="1" showErrorMessage="1" sqref="S24:V26 J24:N26 S36:V36 J36:N36" xr:uid="{BBADAD30-7B63-45D7-B71B-5242A1ECAAB8}"/>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5734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377D405E-3907-4F16-A17C-59E09C39F788}">
          <x14:formula1>
            <xm:f>リスト!$B$2:$B$30</xm:f>
          </x14:formula1>
          <xm:sqref>L10</xm:sqref>
        </x14:dataValidation>
        <x14:dataValidation type="list" allowBlank="1" xr:uid="{69225CC9-F8A1-4497-B846-3952D363EE1B}">
          <x14:formula1>
            <xm:f>リスト!$B$32:$B$78</xm:f>
          </x14:formula1>
          <xm:sqref>D9:G9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C274D-C59C-4519-8B29-ECCEA8B11DF7}">
  <dimension ref="A1:AV57"/>
  <sheetViews>
    <sheetView showGridLines="0" showZeros="0" topLeftCell="A43"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349E769A-5A5C-415C-9962-B5D563AC6DB6}"/>
    <dataValidation type="list" allowBlank="1" showInputMessage="1" showErrorMessage="1" sqref="X19:Z20 X15:Z15" xr:uid="{FC3A9539-5364-46F4-9698-E7B4DD50307B}">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7FD3DE34-14A5-4693-9D10-4A3C42E61B45}">
          <x14:formula1>
            <xm:f>リスト!$B$32:$B$78</xm:f>
          </x14:formula1>
          <xm:sqref>D9:G9</xm:sqref>
        </x14:dataValidation>
        <x14:dataValidation type="list" allowBlank="1" xr:uid="{1D8431F6-0CF3-47CE-9BD0-26A9A2DF924E}">
          <x14:formula1>
            <xm:f>リスト!$B$2:$B$30</xm:f>
          </x14:formula1>
          <xm:sqref>L10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7BFE4-D010-47CF-B2EF-AEACD14BF4A0}">
  <dimension ref="A1:AV57"/>
  <sheetViews>
    <sheetView showGridLines="0" showZeros="0" topLeftCell="A29"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4E4BBA6D-B528-42E6-8017-CF63A4D8492E}">
      <formula1>"✔"</formula1>
    </dataValidation>
    <dataValidation imeMode="halfAlpha" allowBlank="1" showInputMessage="1" showErrorMessage="1" sqref="S24:V26 J24:N26 S36:V36 J36:N36" xr:uid="{0CA02903-DC1F-4717-B94D-7FFFD7800355}"/>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39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5939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E622FF60-463A-4533-A057-6FFD3C3572DB}">
          <x14:formula1>
            <xm:f>リスト!$B$2:$B$30</xm:f>
          </x14:formula1>
          <xm:sqref>L10</xm:sqref>
        </x14:dataValidation>
        <x14:dataValidation type="list" allowBlank="1" xr:uid="{9A98A323-8663-4F76-BF7A-1A202757AB5A}">
          <x14:formula1>
            <xm:f>リスト!$B$32:$B$78</xm:f>
          </x14:formula1>
          <xm:sqref>D9:G9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4E366-120A-42F1-9AA0-E27008455EFE}">
  <dimension ref="A1:AV57"/>
  <sheetViews>
    <sheetView showGridLines="0" showZeros="0" topLeftCell="A40" zoomScaleNormal="100" zoomScaleSheetLayoutView="100" workbookViewId="0">
      <selection activeCell="H29" sqref="H29:L2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547DC22E-83F6-4CBF-AB76-EDD7A30B93B6}"/>
    <dataValidation type="list" allowBlank="1" showInputMessage="1" showErrorMessage="1" sqref="X19:Z20 X15:Z15" xr:uid="{44FEB029-C961-4282-8333-3930F6027428}">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226B5343-5E26-4ECC-B78E-FE1CC96025B4}">
          <x14:formula1>
            <xm:f>リスト!$B$32:$B$78</xm:f>
          </x14:formula1>
          <xm:sqref>D9:G9</xm:sqref>
        </x14:dataValidation>
        <x14:dataValidation type="list" allowBlank="1" xr:uid="{3A7338D9-BC43-4D81-869E-BA61437FA746}">
          <x14:formula1>
            <xm:f>リスト!$B$2:$B$30</xm:f>
          </x14:formula1>
          <xm:sqref>L10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AFE60-20F1-41D8-A43D-03ECD048ED54}">
  <dimension ref="A1:AV57"/>
  <sheetViews>
    <sheetView showGridLines="0" showZeros="0" topLeftCell="A45"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CA520ABF-45C5-46D5-B30B-92232F299351}">
      <formula1>"✔"</formula1>
    </dataValidation>
    <dataValidation imeMode="halfAlpha" allowBlank="1" showInputMessage="1" showErrorMessage="1" sqref="S24:V26 J24:N26 S36:V36 J36:N36" xr:uid="{1A52BE5A-1D25-440A-958C-6AB891D8EA3C}"/>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4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144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C132F5BF-9489-4446-8D07-E717E6B8483D}">
          <x14:formula1>
            <xm:f>リスト!$B$2:$B$30</xm:f>
          </x14:formula1>
          <xm:sqref>L10</xm:sqref>
        </x14:dataValidation>
        <x14:dataValidation type="list" allowBlank="1" xr:uid="{FBCD97EC-492D-4F75-B337-9C82A2721F63}">
          <x14:formula1>
            <xm:f>リスト!$B$32:$B$78</xm:f>
          </x14:formula1>
          <xm:sqref>D9:G9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9EF97-5D87-443E-AFEE-1B9548E58269}">
  <dimension ref="A1:AV57"/>
  <sheetViews>
    <sheetView showGridLines="0" showZeros="0" topLeftCell="A29"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2B3A3A3B-B1C6-4F2A-8F2A-CF705037DA1D}"/>
    <dataValidation type="list" allowBlank="1" showInputMessage="1" showErrorMessage="1" sqref="X19:Z20 X15:Z15" xr:uid="{1AB371F9-4ABC-45FE-B001-E3E83A2184B0}">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246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9FB146A2-36E7-4F09-B8CE-96C6B3772577}">
          <x14:formula1>
            <xm:f>リスト!$B$32:$B$78</xm:f>
          </x14:formula1>
          <xm:sqref>D9:G9</xm:sqref>
        </x14:dataValidation>
        <x14:dataValidation type="list" allowBlank="1" xr:uid="{AA13940D-2414-4CEA-9524-46BE83CB1525}">
          <x14:formula1>
            <xm:f>リスト!$B$2:$B$30</xm:f>
          </x14:formula1>
          <xm:sqref>L10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91"/>
  <sheetViews>
    <sheetView showGridLines="0" showZeros="0" topLeftCell="B1" zoomScaleNormal="100" zoomScaleSheetLayoutView="100" workbookViewId="0">
      <selection activeCell="N5" sqref="N5:AF5"/>
    </sheetView>
  </sheetViews>
  <sheetFormatPr defaultColWidth="2.26953125" defaultRowHeight="13"/>
  <cols>
    <col min="1" max="1" width="3.08984375" style="2" customWidth="1"/>
    <col min="2" max="2" width="30.26953125" style="2" customWidth="1"/>
    <col min="3" max="3" width="12.81640625" style="2" customWidth="1"/>
    <col min="4" max="4" width="20.81640625" style="2" customWidth="1"/>
    <col min="5" max="5" width="13.81640625" style="2" bestFit="1" customWidth="1"/>
    <col min="6" max="6" width="20.81640625" style="2" customWidth="1"/>
    <col min="7" max="7" width="13.81640625" style="2" customWidth="1"/>
    <col min="8" max="8" width="7.6328125" style="2" customWidth="1"/>
    <col min="9" max="9" width="7.36328125" style="2" bestFit="1" customWidth="1"/>
    <col min="10" max="10" width="7.6328125" style="2" customWidth="1"/>
    <col min="11" max="11" width="4.36328125" style="2" bestFit="1" customWidth="1"/>
    <col min="12" max="16384" width="2.26953125" style="2"/>
  </cols>
  <sheetData>
    <row r="1" spans="1:32">
      <c r="A1" s="2" t="s">
        <v>275</v>
      </c>
    </row>
    <row r="2" spans="1:32">
      <c r="A2" s="82"/>
    </row>
    <row r="3" spans="1:32" ht="18" customHeight="1">
      <c r="A3" s="284" t="s">
        <v>24</v>
      </c>
      <c r="B3" s="281" t="s">
        <v>25</v>
      </c>
      <c r="C3" s="285" t="s">
        <v>26</v>
      </c>
      <c r="D3" s="281" t="s">
        <v>27</v>
      </c>
      <c r="E3" s="281" t="s">
        <v>22</v>
      </c>
      <c r="F3" s="288" t="s">
        <v>28</v>
      </c>
      <c r="G3" s="286" t="s">
        <v>29</v>
      </c>
      <c r="H3" s="282" t="s">
        <v>30</v>
      </c>
      <c r="I3" s="282"/>
      <c r="J3" s="283"/>
      <c r="K3" s="279" t="s">
        <v>31</v>
      </c>
    </row>
    <row r="4" spans="1:32" ht="55">
      <c r="A4" s="284"/>
      <c r="B4" s="281"/>
      <c r="C4" s="285"/>
      <c r="D4" s="281"/>
      <c r="E4" s="281"/>
      <c r="F4" s="289"/>
      <c r="G4" s="287"/>
      <c r="H4" s="81" t="s">
        <v>265</v>
      </c>
      <c r="I4" s="81" t="s">
        <v>266</v>
      </c>
      <c r="J4" s="102" t="s">
        <v>32</v>
      </c>
      <c r="K4" s="280"/>
    </row>
    <row r="5" spans="1:32" ht="22.5" customHeight="1">
      <c r="A5" s="83">
        <f>ROW()-4</f>
        <v>1</v>
      </c>
      <c r="B5" s="112">
        <f ca="1">IFERROR(INDIRECT("個票"&amp;$A5&amp;"！$t$7"),"")</f>
        <v>0</v>
      </c>
      <c r="C5" s="112">
        <f ca="1">IFERROR(INDIRECT("個票"&amp;$A5&amp;"！$h$7"),"")</f>
        <v>0</v>
      </c>
      <c r="D5" s="112">
        <f ca="1">IFERROR(INDIRECT("個票"&amp;$A5&amp;"！$l$10"),"")</f>
        <v>0</v>
      </c>
      <c r="E5" s="112">
        <f ca="1">IFERROR(INDIRECT("個票"&amp;$A5&amp;"！$w$9"),"")</f>
        <v>0</v>
      </c>
      <c r="F5" s="112" t="str">
        <f ca="1">IFERROR(INDIRECT("個票"&amp;$A5&amp;"！$ｄ$9")&amp;INDIRECT("個票"&amp;$A5&amp;"！$ｈ$9"),"")</f>
        <v>新潟県</v>
      </c>
      <c r="G5" s="112" t="str">
        <f ca="1">IF(J5&gt;0,申請書!$W$7,"")</f>
        <v/>
      </c>
      <c r="H5" s="86">
        <f ca="1">IFERROR(INDIRECT("個票"&amp;$A5&amp;"！$ai$25"),"")</f>
        <v>0</v>
      </c>
      <c r="I5" s="171" t="str">
        <f ca="1">IFERROR(INDIRECT("個票"&amp;$A5&amp;"！$ai$4７"),"")</f>
        <v/>
      </c>
      <c r="J5" s="86">
        <f ca="1">SUM(H5,I5)</f>
        <v>0</v>
      </c>
      <c r="K5" s="107"/>
      <c r="N5" s="433"/>
      <c r="O5" s="433"/>
      <c r="P5" s="433"/>
      <c r="Q5" s="433"/>
      <c r="R5" s="433"/>
      <c r="S5" s="433"/>
      <c r="T5" s="433"/>
      <c r="U5" s="433"/>
      <c r="V5" s="433"/>
      <c r="W5" s="433"/>
      <c r="X5" s="433"/>
      <c r="Y5" s="433"/>
      <c r="Z5" s="433"/>
      <c r="AA5" s="433"/>
      <c r="AB5" s="433"/>
      <c r="AC5" s="433"/>
      <c r="AD5" s="433"/>
      <c r="AE5" s="433"/>
      <c r="AF5" s="433"/>
    </row>
    <row r="6" spans="1:32" ht="22.5" customHeight="1">
      <c r="A6" s="83">
        <f t="shared" ref="A6:A74" si="0">ROW()-4</f>
        <v>2</v>
      </c>
      <c r="B6" s="112">
        <f t="shared" ref="B6:B74" ca="1" si="1">IFERROR(INDIRECT("個票"&amp;$A6&amp;"！$t$7"),"")</f>
        <v>0</v>
      </c>
      <c r="C6" s="112">
        <f t="shared" ref="C6:C74" ca="1" si="2">IFERROR(INDIRECT("個票"&amp;$A6&amp;"！$h$7"),"")</f>
        <v>0</v>
      </c>
      <c r="D6" s="112">
        <f t="shared" ref="D6:D74" ca="1" si="3">IFERROR(INDIRECT("個票"&amp;$A6&amp;"！$l$10"),"")</f>
        <v>0</v>
      </c>
      <c r="E6" s="112">
        <f t="shared" ref="E6:E74" ca="1" si="4">IFERROR(INDIRECT("個票"&amp;$A6&amp;"！$w$9"),"")</f>
        <v>0</v>
      </c>
      <c r="F6" s="112" t="str">
        <f t="shared" ref="F6:F74" ca="1" si="5">IFERROR(INDIRECT("個票"&amp;$A6&amp;"！$ｄ$9")&amp;INDIRECT("個票"&amp;$A6&amp;"！$ｈ$9"),"")</f>
        <v>新潟県</v>
      </c>
      <c r="G6" s="112" t="str">
        <f ca="1">IF(J6&gt;0,申請書!$W$7,"")</f>
        <v/>
      </c>
      <c r="H6" s="86">
        <f t="shared" ref="H6:H74" ca="1" si="6">IFERROR(INDIRECT("個票"&amp;$A6&amp;"！$ai$25"),"")</f>
        <v>0</v>
      </c>
      <c r="I6" s="171" t="str">
        <f t="shared" ref="I6:I74" ca="1" si="7">IFERROR(INDIRECT("個票"&amp;$A6&amp;"！$ai$4７"),"")</f>
        <v/>
      </c>
      <c r="J6" s="86">
        <f ca="1">SUM(H6,I6)</f>
        <v>0</v>
      </c>
      <c r="K6" s="107"/>
    </row>
    <row r="7" spans="1:32" ht="22.5" customHeight="1">
      <c r="A7" s="83">
        <f t="shared" si="0"/>
        <v>3</v>
      </c>
      <c r="B7" s="112">
        <f t="shared" ca="1" si="1"/>
        <v>0</v>
      </c>
      <c r="C7" s="112">
        <f t="shared" ca="1" si="2"/>
        <v>0</v>
      </c>
      <c r="D7" s="112">
        <f t="shared" ca="1" si="3"/>
        <v>0</v>
      </c>
      <c r="E7" s="112">
        <f t="shared" ca="1" si="4"/>
        <v>0</v>
      </c>
      <c r="F7" s="112" t="str">
        <f t="shared" ca="1" si="5"/>
        <v>新潟県</v>
      </c>
      <c r="G7" s="112" t="str">
        <f ca="1">IF(J7&gt;0,申請書!$W$7,"")</f>
        <v/>
      </c>
      <c r="H7" s="86">
        <f t="shared" ca="1" si="6"/>
        <v>0</v>
      </c>
      <c r="I7" s="171" t="str">
        <f t="shared" ca="1" si="7"/>
        <v/>
      </c>
      <c r="J7" s="86">
        <f t="shared" ref="J7:J74" ca="1" si="8">SUM(H7,I7)</f>
        <v>0</v>
      </c>
      <c r="K7" s="107"/>
    </row>
    <row r="8" spans="1:32" ht="22.5" customHeight="1">
      <c r="A8" s="83">
        <f t="shared" si="0"/>
        <v>4</v>
      </c>
      <c r="B8" s="112">
        <f t="shared" ca="1" si="1"/>
        <v>0</v>
      </c>
      <c r="C8" s="112">
        <f t="shared" ca="1" si="2"/>
        <v>0</v>
      </c>
      <c r="D8" s="112">
        <f t="shared" ca="1" si="3"/>
        <v>0</v>
      </c>
      <c r="E8" s="112">
        <f t="shared" ca="1" si="4"/>
        <v>0</v>
      </c>
      <c r="F8" s="112" t="str">
        <f t="shared" ca="1" si="5"/>
        <v>新潟県</v>
      </c>
      <c r="G8" s="112" t="str">
        <f ca="1">IF(J8&gt;0,申請書!$W$7,"")</f>
        <v/>
      </c>
      <c r="H8" s="86">
        <f t="shared" ca="1" si="6"/>
        <v>0</v>
      </c>
      <c r="I8" s="171" t="str">
        <f t="shared" ca="1" si="7"/>
        <v/>
      </c>
      <c r="J8" s="86">
        <f t="shared" ca="1" si="8"/>
        <v>0</v>
      </c>
      <c r="K8" s="107"/>
    </row>
    <row r="9" spans="1:32" ht="22.5" customHeight="1">
      <c r="A9" s="83">
        <f t="shared" si="0"/>
        <v>5</v>
      </c>
      <c r="B9" s="112">
        <f t="shared" ca="1" si="1"/>
        <v>0</v>
      </c>
      <c r="C9" s="112">
        <f t="shared" ca="1" si="2"/>
        <v>0</v>
      </c>
      <c r="D9" s="112">
        <f t="shared" ca="1" si="3"/>
        <v>0</v>
      </c>
      <c r="E9" s="112">
        <f t="shared" ca="1" si="4"/>
        <v>0</v>
      </c>
      <c r="F9" s="112" t="str">
        <f t="shared" ca="1" si="5"/>
        <v>新潟県</v>
      </c>
      <c r="G9" s="112" t="str">
        <f ca="1">IF(J9&gt;0,申請書!$W$7,"")</f>
        <v/>
      </c>
      <c r="H9" s="86">
        <f t="shared" ca="1" si="6"/>
        <v>0</v>
      </c>
      <c r="I9" s="171" t="str">
        <f t="shared" ca="1" si="7"/>
        <v/>
      </c>
      <c r="J9" s="86">
        <f t="shared" ca="1" si="8"/>
        <v>0</v>
      </c>
      <c r="K9" s="107"/>
    </row>
    <row r="10" spans="1:32" ht="22.5" customHeight="1">
      <c r="A10" s="83">
        <f t="shared" si="0"/>
        <v>6</v>
      </c>
      <c r="B10" s="112">
        <f t="shared" ca="1" si="1"/>
        <v>0</v>
      </c>
      <c r="C10" s="112">
        <f t="shared" ca="1" si="2"/>
        <v>0</v>
      </c>
      <c r="D10" s="112">
        <f t="shared" ca="1" si="3"/>
        <v>0</v>
      </c>
      <c r="E10" s="112">
        <f t="shared" ca="1" si="4"/>
        <v>0</v>
      </c>
      <c r="F10" s="112" t="str">
        <f t="shared" ca="1" si="5"/>
        <v>新潟県</v>
      </c>
      <c r="G10" s="112" t="str">
        <f ca="1">IF(J10&gt;0,申請書!$W$7,"")</f>
        <v/>
      </c>
      <c r="H10" s="86">
        <f t="shared" ca="1" si="6"/>
        <v>0</v>
      </c>
      <c r="I10" s="171" t="str">
        <f t="shared" ca="1" si="7"/>
        <v/>
      </c>
      <c r="J10" s="86">
        <f t="shared" ref="J10:J59" ca="1" si="9">SUM(H10,I10)</f>
        <v>0</v>
      </c>
      <c r="K10" s="107"/>
    </row>
    <row r="11" spans="1:32" ht="22.5" customHeight="1">
      <c r="A11" s="83">
        <f t="shared" si="0"/>
        <v>7</v>
      </c>
      <c r="B11" s="112">
        <f t="shared" ca="1" si="1"/>
        <v>0</v>
      </c>
      <c r="C11" s="112">
        <f t="shared" ca="1" si="2"/>
        <v>0</v>
      </c>
      <c r="D11" s="112">
        <f t="shared" ca="1" si="3"/>
        <v>0</v>
      </c>
      <c r="E11" s="112">
        <f t="shared" ca="1" si="4"/>
        <v>0</v>
      </c>
      <c r="F11" s="112" t="str">
        <f t="shared" ca="1" si="5"/>
        <v>新潟県</v>
      </c>
      <c r="G11" s="112" t="str">
        <f ca="1">IF(J11&gt;0,申請書!$W$7,"")</f>
        <v/>
      </c>
      <c r="H11" s="86">
        <f t="shared" ca="1" si="6"/>
        <v>0</v>
      </c>
      <c r="I11" s="171" t="str">
        <f t="shared" ca="1" si="7"/>
        <v/>
      </c>
      <c r="J11" s="86">
        <f t="shared" ca="1" si="9"/>
        <v>0</v>
      </c>
      <c r="K11" s="107"/>
    </row>
    <row r="12" spans="1:32" ht="22.5" customHeight="1">
      <c r="A12" s="83">
        <f t="shared" si="0"/>
        <v>8</v>
      </c>
      <c r="B12" s="112">
        <f t="shared" ca="1" si="1"/>
        <v>0</v>
      </c>
      <c r="C12" s="112">
        <f t="shared" ca="1" si="2"/>
        <v>0</v>
      </c>
      <c r="D12" s="112">
        <f t="shared" ca="1" si="3"/>
        <v>0</v>
      </c>
      <c r="E12" s="112">
        <f t="shared" ca="1" si="4"/>
        <v>0</v>
      </c>
      <c r="F12" s="112" t="str">
        <f t="shared" ca="1" si="5"/>
        <v>新潟県</v>
      </c>
      <c r="G12" s="112" t="str">
        <f ca="1">IF(J12&gt;0,申請書!$W$7,"")</f>
        <v/>
      </c>
      <c r="H12" s="86">
        <f t="shared" ca="1" si="6"/>
        <v>0</v>
      </c>
      <c r="I12" s="171" t="str">
        <f t="shared" ca="1" si="7"/>
        <v/>
      </c>
      <c r="J12" s="86">
        <f t="shared" ca="1" si="9"/>
        <v>0</v>
      </c>
      <c r="K12" s="107"/>
    </row>
    <row r="13" spans="1:32" ht="22.5" customHeight="1">
      <c r="A13" s="83">
        <f t="shared" si="0"/>
        <v>9</v>
      </c>
      <c r="B13" s="112">
        <f t="shared" ca="1" si="1"/>
        <v>0</v>
      </c>
      <c r="C13" s="112">
        <f t="shared" ca="1" si="2"/>
        <v>0</v>
      </c>
      <c r="D13" s="112">
        <f t="shared" ca="1" si="3"/>
        <v>0</v>
      </c>
      <c r="E13" s="112">
        <f t="shared" ca="1" si="4"/>
        <v>0</v>
      </c>
      <c r="F13" s="112" t="str">
        <f t="shared" ca="1" si="5"/>
        <v>新潟県</v>
      </c>
      <c r="G13" s="112" t="str">
        <f ca="1">IF(J13&gt;0,申請書!$W$7,"")</f>
        <v/>
      </c>
      <c r="H13" s="86">
        <f t="shared" ca="1" si="6"/>
        <v>0</v>
      </c>
      <c r="I13" s="171" t="str">
        <f t="shared" ca="1" si="7"/>
        <v/>
      </c>
      <c r="J13" s="86">
        <f t="shared" ca="1" si="9"/>
        <v>0</v>
      </c>
      <c r="K13" s="107"/>
    </row>
    <row r="14" spans="1:32" ht="22.5" customHeight="1">
      <c r="A14" s="83">
        <f t="shared" si="0"/>
        <v>10</v>
      </c>
      <c r="B14" s="112">
        <f t="shared" ca="1" si="1"/>
        <v>0</v>
      </c>
      <c r="C14" s="112">
        <f t="shared" ca="1" si="2"/>
        <v>0</v>
      </c>
      <c r="D14" s="112">
        <f t="shared" ca="1" si="3"/>
        <v>0</v>
      </c>
      <c r="E14" s="112">
        <f t="shared" ca="1" si="4"/>
        <v>0</v>
      </c>
      <c r="F14" s="112" t="str">
        <f t="shared" ca="1" si="5"/>
        <v>新潟県</v>
      </c>
      <c r="G14" s="112" t="str">
        <f ca="1">IF(J14&gt;0,申請書!$W$7,"")</f>
        <v/>
      </c>
      <c r="H14" s="86">
        <f t="shared" ca="1" si="6"/>
        <v>0</v>
      </c>
      <c r="I14" s="171" t="str">
        <f t="shared" ca="1" si="7"/>
        <v/>
      </c>
      <c r="J14" s="86">
        <f t="shared" ca="1" si="9"/>
        <v>0</v>
      </c>
      <c r="K14" s="107"/>
    </row>
    <row r="15" spans="1:32" ht="22.5" customHeight="1">
      <c r="A15" s="83">
        <f t="shared" si="0"/>
        <v>11</v>
      </c>
      <c r="B15" s="112">
        <f t="shared" ca="1" si="1"/>
        <v>0</v>
      </c>
      <c r="C15" s="112">
        <f t="shared" ca="1" si="2"/>
        <v>0</v>
      </c>
      <c r="D15" s="112">
        <f t="shared" ca="1" si="3"/>
        <v>0</v>
      </c>
      <c r="E15" s="112">
        <f t="shared" ca="1" si="4"/>
        <v>0</v>
      </c>
      <c r="F15" s="112" t="str">
        <f t="shared" ca="1" si="5"/>
        <v>新潟県</v>
      </c>
      <c r="G15" s="112" t="str">
        <f ca="1">IF(J15&gt;0,申請書!$W$7,"")</f>
        <v/>
      </c>
      <c r="H15" s="86">
        <f t="shared" ca="1" si="6"/>
        <v>0</v>
      </c>
      <c r="I15" s="171" t="str">
        <f t="shared" ca="1" si="7"/>
        <v/>
      </c>
      <c r="J15" s="86">
        <f t="shared" ref="J15:J54" ca="1" si="10">SUM(H15,I15)</f>
        <v>0</v>
      </c>
      <c r="K15" s="107"/>
    </row>
    <row r="16" spans="1:32" ht="22.5" customHeight="1">
      <c r="A16" s="83">
        <f t="shared" si="0"/>
        <v>12</v>
      </c>
      <c r="B16" s="112">
        <f t="shared" ca="1" si="1"/>
        <v>0</v>
      </c>
      <c r="C16" s="112">
        <f t="shared" ca="1" si="2"/>
        <v>0</v>
      </c>
      <c r="D16" s="112">
        <f t="shared" ca="1" si="3"/>
        <v>0</v>
      </c>
      <c r="E16" s="112">
        <f t="shared" ca="1" si="4"/>
        <v>0</v>
      </c>
      <c r="F16" s="112" t="str">
        <f t="shared" ca="1" si="5"/>
        <v>新潟県</v>
      </c>
      <c r="G16" s="112" t="str">
        <f ca="1">IF(J16&gt;0,申請書!$W$7,"")</f>
        <v/>
      </c>
      <c r="H16" s="86">
        <f t="shared" ca="1" si="6"/>
        <v>0</v>
      </c>
      <c r="I16" s="171" t="str">
        <f t="shared" ca="1" si="7"/>
        <v/>
      </c>
      <c r="J16" s="86">
        <f t="shared" ca="1" si="10"/>
        <v>0</v>
      </c>
      <c r="K16" s="107"/>
    </row>
    <row r="17" spans="1:11" ht="22.5" customHeight="1">
      <c r="A17" s="83">
        <f t="shared" si="0"/>
        <v>13</v>
      </c>
      <c r="B17" s="112">
        <f t="shared" ca="1" si="1"/>
        <v>0</v>
      </c>
      <c r="C17" s="112">
        <f t="shared" ca="1" si="2"/>
        <v>0</v>
      </c>
      <c r="D17" s="112">
        <f t="shared" ca="1" si="3"/>
        <v>0</v>
      </c>
      <c r="E17" s="112">
        <f t="shared" ca="1" si="4"/>
        <v>0</v>
      </c>
      <c r="F17" s="112" t="str">
        <f t="shared" ca="1" si="5"/>
        <v>新潟県</v>
      </c>
      <c r="G17" s="112" t="str">
        <f ca="1">IF(J17&gt;0,申請書!$W$7,"")</f>
        <v/>
      </c>
      <c r="H17" s="86">
        <f t="shared" ca="1" si="6"/>
        <v>0</v>
      </c>
      <c r="I17" s="171" t="str">
        <f t="shared" ca="1" si="7"/>
        <v/>
      </c>
      <c r="J17" s="86">
        <f t="shared" ca="1" si="10"/>
        <v>0</v>
      </c>
      <c r="K17" s="107"/>
    </row>
    <row r="18" spans="1:11" ht="22.5" customHeight="1">
      <c r="A18" s="83">
        <f t="shared" si="0"/>
        <v>14</v>
      </c>
      <c r="B18" s="112">
        <f t="shared" ca="1" si="1"/>
        <v>0</v>
      </c>
      <c r="C18" s="112">
        <f t="shared" ca="1" si="2"/>
        <v>0</v>
      </c>
      <c r="D18" s="112">
        <f t="shared" ca="1" si="3"/>
        <v>0</v>
      </c>
      <c r="E18" s="112">
        <f t="shared" ca="1" si="4"/>
        <v>0</v>
      </c>
      <c r="F18" s="112" t="str">
        <f t="shared" ca="1" si="5"/>
        <v>新潟県</v>
      </c>
      <c r="G18" s="112" t="str">
        <f ca="1">IF(J18&gt;0,申請書!$W$7,"")</f>
        <v/>
      </c>
      <c r="H18" s="86">
        <f t="shared" ca="1" si="6"/>
        <v>0</v>
      </c>
      <c r="I18" s="171" t="str">
        <f t="shared" ca="1" si="7"/>
        <v/>
      </c>
      <c r="J18" s="86">
        <f t="shared" ca="1" si="10"/>
        <v>0</v>
      </c>
      <c r="K18" s="107"/>
    </row>
    <row r="19" spans="1:11" ht="22.5" customHeight="1">
      <c r="A19" s="83">
        <f t="shared" si="0"/>
        <v>15</v>
      </c>
      <c r="B19" s="112">
        <f t="shared" ca="1" si="1"/>
        <v>0</v>
      </c>
      <c r="C19" s="112">
        <f t="shared" ca="1" si="2"/>
        <v>0</v>
      </c>
      <c r="D19" s="112">
        <f t="shared" ca="1" si="3"/>
        <v>0</v>
      </c>
      <c r="E19" s="112">
        <f t="shared" ca="1" si="4"/>
        <v>0</v>
      </c>
      <c r="F19" s="112" t="str">
        <f t="shared" ca="1" si="5"/>
        <v>新潟県</v>
      </c>
      <c r="G19" s="112" t="str">
        <f ca="1">IF(J19&gt;0,申請書!$W$7,"")</f>
        <v/>
      </c>
      <c r="H19" s="86">
        <f t="shared" ca="1" si="6"/>
        <v>0</v>
      </c>
      <c r="I19" s="171" t="str">
        <f t="shared" ca="1" si="7"/>
        <v/>
      </c>
      <c r="J19" s="86">
        <f t="shared" ca="1" si="10"/>
        <v>0</v>
      </c>
      <c r="K19" s="107"/>
    </row>
    <row r="20" spans="1:11" ht="22.5" customHeight="1">
      <c r="A20" s="83">
        <f t="shared" si="0"/>
        <v>16</v>
      </c>
      <c r="B20" s="112">
        <f t="shared" ca="1" si="1"/>
        <v>0</v>
      </c>
      <c r="C20" s="112">
        <f t="shared" ca="1" si="2"/>
        <v>0</v>
      </c>
      <c r="D20" s="112">
        <f t="shared" ca="1" si="3"/>
        <v>0</v>
      </c>
      <c r="E20" s="112">
        <f t="shared" ca="1" si="4"/>
        <v>0</v>
      </c>
      <c r="F20" s="112" t="str">
        <f t="shared" ca="1" si="5"/>
        <v>新潟県</v>
      </c>
      <c r="G20" s="112" t="str">
        <f ca="1">IF(J20&gt;0,申請書!$W$7,"")</f>
        <v/>
      </c>
      <c r="H20" s="86">
        <f t="shared" ca="1" si="6"/>
        <v>0</v>
      </c>
      <c r="I20" s="171" t="str">
        <f t="shared" ca="1" si="7"/>
        <v/>
      </c>
      <c r="J20" s="86">
        <f t="shared" ca="1" si="10"/>
        <v>0</v>
      </c>
      <c r="K20" s="107"/>
    </row>
    <row r="21" spans="1:11" customFormat="1" ht="22.5" customHeight="1">
      <c r="A21" s="83">
        <f t="shared" si="0"/>
        <v>17</v>
      </c>
      <c r="B21" s="112">
        <f t="shared" ca="1" si="1"/>
        <v>0</v>
      </c>
      <c r="C21" s="112">
        <f t="shared" ca="1" si="2"/>
        <v>0</v>
      </c>
      <c r="D21" s="112">
        <f t="shared" ca="1" si="3"/>
        <v>0</v>
      </c>
      <c r="E21" s="112">
        <f t="shared" ca="1" si="4"/>
        <v>0</v>
      </c>
      <c r="F21" s="112" t="str">
        <f t="shared" ca="1" si="5"/>
        <v>新潟県</v>
      </c>
      <c r="G21" s="112" t="str">
        <f ca="1">IF(J21&gt;0,申請書!$W$7,"")</f>
        <v/>
      </c>
      <c r="H21" s="86">
        <f t="shared" ca="1" si="6"/>
        <v>0</v>
      </c>
      <c r="I21" s="171" t="str">
        <f t="shared" ca="1" si="7"/>
        <v/>
      </c>
      <c r="J21" s="86">
        <f t="shared" ca="1" si="10"/>
        <v>0</v>
      </c>
      <c r="K21" s="107"/>
    </row>
    <row r="22" spans="1:11" customFormat="1" ht="22.5" customHeight="1">
      <c r="A22" s="83">
        <f t="shared" si="0"/>
        <v>18</v>
      </c>
      <c r="B22" s="112">
        <f t="shared" ca="1" si="1"/>
        <v>0</v>
      </c>
      <c r="C22" s="112">
        <f t="shared" ca="1" si="2"/>
        <v>0</v>
      </c>
      <c r="D22" s="112">
        <f t="shared" ca="1" si="3"/>
        <v>0</v>
      </c>
      <c r="E22" s="112">
        <f t="shared" ca="1" si="4"/>
        <v>0</v>
      </c>
      <c r="F22" s="112" t="str">
        <f t="shared" ca="1" si="5"/>
        <v>新潟県</v>
      </c>
      <c r="G22" s="112" t="str">
        <f ca="1">IF(J22&gt;0,申請書!$W$7,"")</f>
        <v/>
      </c>
      <c r="H22" s="86">
        <f t="shared" ca="1" si="6"/>
        <v>0</v>
      </c>
      <c r="I22" s="171" t="str">
        <f t="shared" ca="1" si="7"/>
        <v/>
      </c>
      <c r="J22" s="86">
        <f t="shared" ca="1" si="10"/>
        <v>0</v>
      </c>
      <c r="K22" s="107"/>
    </row>
    <row r="23" spans="1:11" customFormat="1" ht="22.5" customHeight="1">
      <c r="A23" s="83">
        <f t="shared" si="0"/>
        <v>19</v>
      </c>
      <c r="B23" s="112">
        <f t="shared" ca="1" si="1"/>
        <v>0</v>
      </c>
      <c r="C23" s="112">
        <f t="shared" ca="1" si="2"/>
        <v>0</v>
      </c>
      <c r="D23" s="112">
        <f t="shared" ca="1" si="3"/>
        <v>0</v>
      </c>
      <c r="E23" s="112">
        <f t="shared" ca="1" si="4"/>
        <v>0</v>
      </c>
      <c r="F23" s="112" t="str">
        <f t="shared" ca="1" si="5"/>
        <v>新潟県</v>
      </c>
      <c r="G23" s="112" t="str">
        <f ca="1">IF(J23&gt;0,申請書!$W$7,"")</f>
        <v/>
      </c>
      <c r="H23" s="86">
        <f t="shared" ca="1" si="6"/>
        <v>0</v>
      </c>
      <c r="I23" s="171" t="str">
        <f t="shared" ca="1" si="7"/>
        <v/>
      </c>
      <c r="J23" s="86">
        <f t="shared" ca="1" si="10"/>
        <v>0</v>
      </c>
      <c r="K23" s="107"/>
    </row>
    <row r="24" spans="1:11" customFormat="1" ht="22.5" customHeight="1">
      <c r="A24" s="83">
        <f t="shared" si="0"/>
        <v>20</v>
      </c>
      <c r="B24" s="112">
        <f t="shared" ca="1" si="1"/>
        <v>0</v>
      </c>
      <c r="C24" s="112">
        <f t="shared" ca="1" si="2"/>
        <v>0</v>
      </c>
      <c r="D24" s="112">
        <f t="shared" ca="1" si="3"/>
        <v>0</v>
      </c>
      <c r="E24" s="112">
        <f t="shared" ca="1" si="4"/>
        <v>0</v>
      </c>
      <c r="F24" s="112" t="str">
        <f t="shared" ca="1" si="5"/>
        <v>新潟県</v>
      </c>
      <c r="G24" s="112" t="str">
        <f ca="1">IF(J24&gt;0,申請書!$W$7,"")</f>
        <v/>
      </c>
      <c r="H24" s="86">
        <f t="shared" ca="1" si="6"/>
        <v>0</v>
      </c>
      <c r="I24" s="171" t="str">
        <f t="shared" ca="1" si="7"/>
        <v/>
      </c>
      <c r="J24" s="86">
        <f t="shared" ca="1" si="10"/>
        <v>0</v>
      </c>
      <c r="K24" s="107"/>
    </row>
    <row r="25" spans="1:11" customFormat="1" ht="22.5" customHeight="1">
      <c r="A25" s="83">
        <f t="shared" si="0"/>
        <v>21</v>
      </c>
      <c r="B25" s="112">
        <f t="shared" ca="1" si="1"/>
        <v>0</v>
      </c>
      <c r="C25" s="112">
        <f t="shared" ca="1" si="2"/>
        <v>0</v>
      </c>
      <c r="D25" s="112">
        <f t="shared" ca="1" si="3"/>
        <v>0</v>
      </c>
      <c r="E25" s="112">
        <f t="shared" ca="1" si="4"/>
        <v>0</v>
      </c>
      <c r="F25" s="112" t="str">
        <f t="shared" ca="1" si="5"/>
        <v>新潟県</v>
      </c>
      <c r="G25" s="112" t="str">
        <f ca="1">IF(J25&gt;0,申請書!$W$7,"")</f>
        <v/>
      </c>
      <c r="H25" s="86">
        <f t="shared" ca="1" si="6"/>
        <v>0</v>
      </c>
      <c r="I25" s="171" t="str">
        <f t="shared" ca="1" si="7"/>
        <v/>
      </c>
      <c r="J25" s="86">
        <f t="shared" ca="1" si="10"/>
        <v>0</v>
      </c>
      <c r="K25" s="107"/>
    </row>
    <row r="26" spans="1:11" customFormat="1" ht="22.5" customHeight="1">
      <c r="A26" s="83">
        <f t="shared" si="0"/>
        <v>22</v>
      </c>
      <c r="B26" s="112">
        <f t="shared" ca="1" si="1"/>
        <v>0</v>
      </c>
      <c r="C26" s="112">
        <f t="shared" ca="1" si="2"/>
        <v>0</v>
      </c>
      <c r="D26" s="112">
        <f t="shared" ca="1" si="3"/>
        <v>0</v>
      </c>
      <c r="E26" s="112">
        <f t="shared" ca="1" si="4"/>
        <v>0</v>
      </c>
      <c r="F26" s="112" t="str">
        <f t="shared" ca="1" si="5"/>
        <v>新潟県</v>
      </c>
      <c r="G26" s="112" t="str">
        <f ca="1">IF(J26&gt;0,申請書!$W$7,"")</f>
        <v/>
      </c>
      <c r="H26" s="86">
        <f t="shared" ca="1" si="6"/>
        <v>0</v>
      </c>
      <c r="I26" s="171" t="str">
        <f t="shared" ca="1" si="7"/>
        <v/>
      </c>
      <c r="J26" s="86">
        <f t="shared" ca="1" si="10"/>
        <v>0</v>
      </c>
      <c r="K26" s="107"/>
    </row>
    <row r="27" spans="1:11" customFormat="1" ht="22.5" customHeight="1">
      <c r="A27" s="83">
        <f t="shared" si="0"/>
        <v>23</v>
      </c>
      <c r="B27" s="112">
        <f t="shared" ca="1" si="1"/>
        <v>0</v>
      </c>
      <c r="C27" s="112">
        <f t="shared" ca="1" si="2"/>
        <v>0</v>
      </c>
      <c r="D27" s="112">
        <f t="shared" ca="1" si="3"/>
        <v>0</v>
      </c>
      <c r="E27" s="112">
        <f t="shared" ca="1" si="4"/>
        <v>0</v>
      </c>
      <c r="F27" s="112" t="str">
        <f t="shared" ca="1" si="5"/>
        <v>新潟県</v>
      </c>
      <c r="G27" s="112" t="str">
        <f ca="1">IF(J27&gt;0,申請書!$W$7,"")</f>
        <v/>
      </c>
      <c r="H27" s="86">
        <f t="shared" ca="1" si="6"/>
        <v>0</v>
      </c>
      <c r="I27" s="171" t="str">
        <f t="shared" ca="1" si="7"/>
        <v/>
      </c>
      <c r="J27" s="86">
        <f t="shared" ca="1" si="10"/>
        <v>0</v>
      </c>
      <c r="K27" s="107"/>
    </row>
    <row r="28" spans="1:11" customFormat="1" ht="22.5" customHeight="1">
      <c r="A28" s="83">
        <f t="shared" si="0"/>
        <v>24</v>
      </c>
      <c r="B28" s="112">
        <f t="shared" ca="1" si="1"/>
        <v>0</v>
      </c>
      <c r="C28" s="112">
        <f t="shared" ca="1" si="2"/>
        <v>0</v>
      </c>
      <c r="D28" s="112">
        <f t="shared" ca="1" si="3"/>
        <v>0</v>
      </c>
      <c r="E28" s="112">
        <f t="shared" ca="1" si="4"/>
        <v>0</v>
      </c>
      <c r="F28" s="112" t="str">
        <f t="shared" ca="1" si="5"/>
        <v>新潟県</v>
      </c>
      <c r="G28" s="112" t="str">
        <f ca="1">IF(J28&gt;0,申請書!$W$7,"")</f>
        <v/>
      </c>
      <c r="H28" s="86">
        <f t="shared" ca="1" si="6"/>
        <v>0</v>
      </c>
      <c r="I28" s="171" t="str">
        <f t="shared" ca="1" si="7"/>
        <v/>
      </c>
      <c r="J28" s="86">
        <f t="shared" ca="1" si="10"/>
        <v>0</v>
      </c>
      <c r="K28" s="107"/>
    </row>
    <row r="29" spans="1:11" customFormat="1" ht="22.5" customHeight="1">
      <c r="A29" s="83">
        <f t="shared" si="0"/>
        <v>25</v>
      </c>
      <c r="B29" s="112">
        <f t="shared" ca="1" si="1"/>
        <v>0</v>
      </c>
      <c r="C29" s="112">
        <f t="shared" ca="1" si="2"/>
        <v>0</v>
      </c>
      <c r="D29" s="112">
        <f t="shared" ca="1" si="3"/>
        <v>0</v>
      </c>
      <c r="E29" s="112">
        <f t="shared" ca="1" si="4"/>
        <v>0</v>
      </c>
      <c r="F29" s="112" t="str">
        <f t="shared" ca="1" si="5"/>
        <v>新潟県</v>
      </c>
      <c r="G29" s="112" t="str">
        <f ca="1">IF(J29&gt;0,申請書!$W$7,"")</f>
        <v/>
      </c>
      <c r="H29" s="86">
        <f t="shared" ca="1" si="6"/>
        <v>0</v>
      </c>
      <c r="I29" s="171" t="str">
        <f t="shared" ca="1" si="7"/>
        <v/>
      </c>
      <c r="J29" s="86">
        <f t="shared" ca="1" si="10"/>
        <v>0</v>
      </c>
      <c r="K29" s="107"/>
    </row>
    <row r="30" spans="1:11" customFormat="1" ht="22.5" customHeight="1">
      <c r="A30" s="83">
        <f t="shared" si="0"/>
        <v>26</v>
      </c>
      <c r="B30" s="112">
        <f t="shared" ca="1" si="1"/>
        <v>0</v>
      </c>
      <c r="C30" s="112">
        <f t="shared" ca="1" si="2"/>
        <v>0</v>
      </c>
      <c r="D30" s="112">
        <f t="shared" ca="1" si="3"/>
        <v>0</v>
      </c>
      <c r="E30" s="112">
        <f t="shared" ca="1" si="4"/>
        <v>0</v>
      </c>
      <c r="F30" s="112" t="str">
        <f t="shared" ca="1" si="5"/>
        <v>新潟県</v>
      </c>
      <c r="G30" s="112" t="str">
        <f ca="1">IF(J30&gt;0,申請書!$W$7,"")</f>
        <v/>
      </c>
      <c r="H30" s="86">
        <f t="shared" ca="1" si="6"/>
        <v>0</v>
      </c>
      <c r="I30" s="171" t="str">
        <f t="shared" ca="1" si="7"/>
        <v/>
      </c>
      <c r="J30" s="86">
        <f t="shared" ca="1" si="10"/>
        <v>0</v>
      </c>
      <c r="K30" s="107"/>
    </row>
    <row r="31" spans="1:11" customFormat="1" ht="22.5" customHeight="1">
      <c r="A31" s="83">
        <f t="shared" si="0"/>
        <v>27</v>
      </c>
      <c r="B31" s="112">
        <f t="shared" ca="1" si="1"/>
        <v>0</v>
      </c>
      <c r="C31" s="112">
        <f t="shared" ca="1" si="2"/>
        <v>0</v>
      </c>
      <c r="D31" s="112">
        <f t="shared" ca="1" si="3"/>
        <v>0</v>
      </c>
      <c r="E31" s="112">
        <f t="shared" ca="1" si="4"/>
        <v>0</v>
      </c>
      <c r="F31" s="112" t="str">
        <f t="shared" ca="1" si="5"/>
        <v>新潟県</v>
      </c>
      <c r="G31" s="112" t="str">
        <f ca="1">IF(J31&gt;0,申請書!$W$7,"")</f>
        <v/>
      </c>
      <c r="H31" s="86">
        <f t="shared" ca="1" si="6"/>
        <v>0</v>
      </c>
      <c r="I31" s="171" t="str">
        <f t="shared" ca="1" si="7"/>
        <v/>
      </c>
      <c r="J31" s="86">
        <f t="shared" ca="1" si="10"/>
        <v>0</v>
      </c>
      <c r="K31" s="107"/>
    </row>
    <row r="32" spans="1:11" customFormat="1" ht="22.5" customHeight="1">
      <c r="A32" s="83">
        <f t="shared" si="0"/>
        <v>28</v>
      </c>
      <c r="B32" s="112">
        <f t="shared" ca="1" si="1"/>
        <v>0</v>
      </c>
      <c r="C32" s="112">
        <f t="shared" ca="1" si="2"/>
        <v>0</v>
      </c>
      <c r="D32" s="112">
        <f t="shared" ca="1" si="3"/>
        <v>0</v>
      </c>
      <c r="E32" s="112">
        <f t="shared" ca="1" si="4"/>
        <v>0</v>
      </c>
      <c r="F32" s="112" t="str">
        <f t="shared" ca="1" si="5"/>
        <v>新潟県</v>
      </c>
      <c r="G32" s="112" t="str">
        <f ca="1">IF(J32&gt;0,申請書!$W$7,"")</f>
        <v/>
      </c>
      <c r="H32" s="86">
        <f t="shared" ca="1" si="6"/>
        <v>0</v>
      </c>
      <c r="I32" s="171" t="str">
        <f t="shared" ca="1" si="7"/>
        <v/>
      </c>
      <c r="J32" s="86">
        <f t="shared" ca="1" si="10"/>
        <v>0</v>
      </c>
      <c r="K32" s="107"/>
    </row>
    <row r="33" spans="1:11" customFormat="1" ht="22.5" customHeight="1">
      <c r="A33" s="83">
        <f t="shared" si="0"/>
        <v>29</v>
      </c>
      <c r="B33" s="112">
        <f t="shared" ca="1" si="1"/>
        <v>0</v>
      </c>
      <c r="C33" s="112">
        <f t="shared" ca="1" si="2"/>
        <v>0</v>
      </c>
      <c r="D33" s="112">
        <f t="shared" ca="1" si="3"/>
        <v>0</v>
      </c>
      <c r="E33" s="112">
        <f t="shared" ca="1" si="4"/>
        <v>0</v>
      </c>
      <c r="F33" s="112" t="str">
        <f t="shared" ca="1" si="5"/>
        <v>新潟県</v>
      </c>
      <c r="G33" s="112" t="str">
        <f ca="1">IF(J33&gt;0,申請書!$W$7,"")</f>
        <v/>
      </c>
      <c r="H33" s="86">
        <f t="shared" ca="1" si="6"/>
        <v>0</v>
      </c>
      <c r="I33" s="171" t="str">
        <f t="shared" ca="1" si="7"/>
        <v/>
      </c>
      <c r="J33" s="86">
        <f t="shared" ca="1" si="10"/>
        <v>0</v>
      </c>
      <c r="K33" s="107"/>
    </row>
    <row r="34" spans="1:11" customFormat="1" ht="22.5" customHeight="1">
      <c r="A34" s="83">
        <f t="shared" si="0"/>
        <v>30</v>
      </c>
      <c r="B34" s="112">
        <f t="shared" ca="1" si="1"/>
        <v>0</v>
      </c>
      <c r="C34" s="112">
        <f t="shared" ca="1" si="2"/>
        <v>0</v>
      </c>
      <c r="D34" s="112">
        <f t="shared" ca="1" si="3"/>
        <v>0</v>
      </c>
      <c r="E34" s="112">
        <f t="shared" ca="1" si="4"/>
        <v>0</v>
      </c>
      <c r="F34" s="112" t="str">
        <f t="shared" ca="1" si="5"/>
        <v>新潟県</v>
      </c>
      <c r="G34" s="112" t="str">
        <f ca="1">IF(J34&gt;0,申請書!$W$7,"")</f>
        <v/>
      </c>
      <c r="H34" s="86">
        <f t="shared" ca="1" si="6"/>
        <v>0</v>
      </c>
      <c r="I34" s="171" t="str">
        <f t="shared" ca="1" si="7"/>
        <v/>
      </c>
      <c r="J34" s="86">
        <f t="shared" ca="1" si="10"/>
        <v>0</v>
      </c>
      <c r="K34" s="107"/>
    </row>
    <row r="35" spans="1:11" customFormat="1" ht="22.5" customHeight="1">
      <c r="A35" s="83">
        <f t="shared" si="0"/>
        <v>31</v>
      </c>
      <c r="B35" s="112">
        <f t="shared" ca="1" si="1"/>
        <v>0</v>
      </c>
      <c r="C35" s="112">
        <f t="shared" ca="1" si="2"/>
        <v>0</v>
      </c>
      <c r="D35" s="112">
        <f t="shared" ca="1" si="3"/>
        <v>0</v>
      </c>
      <c r="E35" s="112">
        <f t="shared" ca="1" si="4"/>
        <v>0</v>
      </c>
      <c r="F35" s="112" t="str">
        <f t="shared" ca="1" si="5"/>
        <v>新潟県</v>
      </c>
      <c r="G35" s="112" t="str">
        <f ca="1">IF(J35&gt;0,申請書!$W$7,"")</f>
        <v/>
      </c>
      <c r="H35" s="86">
        <f t="shared" ca="1" si="6"/>
        <v>0</v>
      </c>
      <c r="I35" s="171" t="str">
        <f t="shared" ca="1" si="7"/>
        <v/>
      </c>
      <c r="J35" s="86">
        <f t="shared" ca="1" si="10"/>
        <v>0</v>
      </c>
      <c r="K35" s="107"/>
    </row>
    <row r="36" spans="1:11" customFormat="1" ht="22.5" customHeight="1">
      <c r="A36" s="83">
        <f t="shared" si="0"/>
        <v>32</v>
      </c>
      <c r="B36" s="112">
        <f t="shared" ca="1" si="1"/>
        <v>0</v>
      </c>
      <c r="C36" s="112">
        <f t="shared" ca="1" si="2"/>
        <v>0</v>
      </c>
      <c r="D36" s="112">
        <f t="shared" ca="1" si="3"/>
        <v>0</v>
      </c>
      <c r="E36" s="112">
        <f t="shared" ca="1" si="4"/>
        <v>0</v>
      </c>
      <c r="F36" s="112" t="str">
        <f t="shared" ca="1" si="5"/>
        <v>新潟県</v>
      </c>
      <c r="G36" s="112" t="str">
        <f ca="1">IF(J36&gt;0,申請書!$W$7,"")</f>
        <v/>
      </c>
      <c r="H36" s="86">
        <f t="shared" ca="1" si="6"/>
        <v>0</v>
      </c>
      <c r="I36" s="171" t="str">
        <f t="shared" ca="1" si="7"/>
        <v/>
      </c>
      <c r="J36" s="86">
        <f t="shared" ca="1" si="10"/>
        <v>0</v>
      </c>
      <c r="K36" s="107"/>
    </row>
    <row r="37" spans="1:11" ht="22.5" customHeight="1">
      <c r="A37" s="83">
        <f t="shared" si="0"/>
        <v>33</v>
      </c>
      <c r="B37" s="112">
        <f t="shared" ca="1" si="1"/>
        <v>0</v>
      </c>
      <c r="C37" s="112">
        <f t="shared" ca="1" si="2"/>
        <v>0</v>
      </c>
      <c r="D37" s="112">
        <f t="shared" ca="1" si="3"/>
        <v>0</v>
      </c>
      <c r="E37" s="112">
        <f t="shared" ca="1" si="4"/>
        <v>0</v>
      </c>
      <c r="F37" s="112" t="str">
        <f t="shared" ca="1" si="5"/>
        <v>新潟県</v>
      </c>
      <c r="G37" s="112" t="str">
        <f ca="1">IF(J37&gt;0,申請書!$W$7,"")</f>
        <v/>
      </c>
      <c r="H37" s="86">
        <f t="shared" ca="1" si="6"/>
        <v>0</v>
      </c>
      <c r="I37" s="171" t="str">
        <f t="shared" ca="1" si="7"/>
        <v/>
      </c>
      <c r="J37" s="86">
        <f t="shared" ca="1" si="10"/>
        <v>0</v>
      </c>
      <c r="K37" s="107"/>
    </row>
    <row r="38" spans="1:11" ht="22.5" customHeight="1">
      <c r="A38" s="83">
        <f t="shared" si="0"/>
        <v>34</v>
      </c>
      <c r="B38" s="112">
        <f t="shared" ca="1" si="1"/>
        <v>0</v>
      </c>
      <c r="C38" s="112">
        <f t="shared" ca="1" si="2"/>
        <v>0</v>
      </c>
      <c r="D38" s="112">
        <f t="shared" ca="1" si="3"/>
        <v>0</v>
      </c>
      <c r="E38" s="112">
        <f t="shared" ca="1" si="4"/>
        <v>0</v>
      </c>
      <c r="F38" s="112" t="str">
        <f t="shared" ca="1" si="5"/>
        <v>新潟県</v>
      </c>
      <c r="G38" s="112" t="str">
        <f ca="1">IF(J38&gt;0,申請書!$W$7,"")</f>
        <v/>
      </c>
      <c r="H38" s="86">
        <f t="shared" ca="1" si="6"/>
        <v>0</v>
      </c>
      <c r="I38" s="171" t="str">
        <f t="shared" ca="1" si="7"/>
        <v/>
      </c>
      <c r="J38" s="86">
        <f t="shared" ca="1" si="10"/>
        <v>0</v>
      </c>
      <c r="K38" s="107"/>
    </row>
    <row r="39" spans="1:11" ht="22.5" customHeight="1">
      <c r="A39" s="83">
        <f t="shared" si="0"/>
        <v>35</v>
      </c>
      <c r="B39" s="112">
        <f t="shared" ca="1" si="1"/>
        <v>0</v>
      </c>
      <c r="C39" s="112">
        <f t="shared" ca="1" si="2"/>
        <v>0</v>
      </c>
      <c r="D39" s="112">
        <f t="shared" ca="1" si="3"/>
        <v>0</v>
      </c>
      <c r="E39" s="112">
        <f t="shared" ca="1" si="4"/>
        <v>0</v>
      </c>
      <c r="F39" s="112" t="str">
        <f t="shared" ca="1" si="5"/>
        <v>新潟県</v>
      </c>
      <c r="G39" s="112" t="str">
        <f ca="1">IF(J39&gt;0,申請書!$W$7,"")</f>
        <v/>
      </c>
      <c r="H39" s="86">
        <f t="shared" ca="1" si="6"/>
        <v>0</v>
      </c>
      <c r="I39" s="171" t="str">
        <f t="shared" ca="1" si="7"/>
        <v/>
      </c>
      <c r="J39" s="86">
        <f t="shared" ca="1" si="10"/>
        <v>0</v>
      </c>
      <c r="K39" s="107"/>
    </row>
    <row r="40" spans="1:11" ht="22.5" customHeight="1">
      <c r="A40" s="83">
        <f t="shared" si="0"/>
        <v>36</v>
      </c>
      <c r="B40" s="112">
        <f t="shared" ca="1" si="1"/>
        <v>0</v>
      </c>
      <c r="C40" s="112">
        <f t="shared" ca="1" si="2"/>
        <v>0</v>
      </c>
      <c r="D40" s="112">
        <f t="shared" ca="1" si="3"/>
        <v>0</v>
      </c>
      <c r="E40" s="112">
        <f t="shared" ca="1" si="4"/>
        <v>0</v>
      </c>
      <c r="F40" s="112" t="str">
        <f t="shared" ca="1" si="5"/>
        <v>新潟県</v>
      </c>
      <c r="G40" s="112" t="str">
        <f ca="1">IF(J40&gt;0,申請書!$W$7,"")</f>
        <v/>
      </c>
      <c r="H40" s="86">
        <f t="shared" ca="1" si="6"/>
        <v>0</v>
      </c>
      <c r="I40" s="171" t="str">
        <f t="shared" ca="1" si="7"/>
        <v/>
      </c>
      <c r="J40" s="86">
        <f t="shared" ca="1" si="10"/>
        <v>0</v>
      </c>
      <c r="K40" s="107"/>
    </row>
    <row r="41" spans="1:11" ht="22.5" customHeight="1">
      <c r="A41" s="83">
        <f t="shared" si="0"/>
        <v>37</v>
      </c>
      <c r="B41" s="112">
        <f t="shared" ca="1" si="1"/>
        <v>0</v>
      </c>
      <c r="C41" s="112">
        <f t="shared" ca="1" si="2"/>
        <v>0</v>
      </c>
      <c r="D41" s="112">
        <f t="shared" ca="1" si="3"/>
        <v>0</v>
      </c>
      <c r="E41" s="112">
        <f t="shared" ca="1" si="4"/>
        <v>0</v>
      </c>
      <c r="F41" s="112" t="str">
        <f t="shared" ca="1" si="5"/>
        <v>新潟県</v>
      </c>
      <c r="G41" s="112" t="str">
        <f ca="1">IF(J41&gt;0,申請書!$W$7,"")</f>
        <v/>
      </c>
      <c r="H41" s="86">
        <f t="shared" ca="1" si="6"/>
        <v>0</v>
      </c>
      <c r="I41" s="171" t="str">
        <f t="shared" ca="1" si="7"/>
        <v/>
      </c>
      <c r="J41" s="86">
        <f t="shared" ca="1" si="10"/>
        <v>0</v>
      </c>
      <c r="K41" s="107"/>
    </row>
    <row r="42" spans="1:11" ht="22.5" customHeight="1">
      <c r="A42" s="83">
        <f t="shared" si="0"/>
        <v>38</v>
      </c>
      <c r="B42" s="112">
        <f t="shared" ca="1" si="1"/>
        <v>0</v>
      </c>
      <c r="C42" s="112">
        <f t="shared" ca="1" si="2"/>
        <v>0</v>
      </c>
      <c r="D42" s="112">
        <f t="shared" ca="1" si="3"/>
        <v>0</v>
      </c>
      <c r="E42" s="112">
        <f t="shared" ca="1" si="4"/>
        <v>0</v>
      </c>
      <c r="F42" s="112" t="str">
        <f t="shared" ca="1" si="5"/>
        <v>新潟県</v>
      </c>
      <c r="G42" s="112" t="str">
        <f ca="1">IF(J42&gt;0,申請書!$W$7,"")</f>
        <v/>
      </c>
      <c r="H42" s="86">
        <f t="shared" ca="1" si="6"/>
        <v>0</v>
      </c>
      <c r="I42" s="171" t="str">
        <f t="shared" ca="1" si="7"/>
        <v/>
      </c>
      <c r="J42" s="86">
        <f t="shared" ca="1" si="10"/>
        <v>0</v>
      </c>
      <c r="K42" s="107"/>
    </row>
    <row r="43" spans="1:11" ht="22.5" customHeight="1">
      <c r="A43" s="83">
        <f t="shared" si="0"/>
        <v>39</v>
      </c>
      <c r="B43" s="112">
        <f t="shared" ca="1" si="1"/>
        <v>0</v>
      </c>
      <c r="C43" s="112">
        <f t="shared" ca="1" si="2"/>
        <v>0</v>
      </c>
      <c r="D43" s="112">
        <f t="shared" ca="1" si="3"/>
        <v>0</v>
      </c>
      <c r="E43" s="112">
        <f t="shared" ca="1" si="4"/>
        <v>0</v>
      </c>
      <c r="F43" s="112" t="str">
        <f t="shared" ca="1" si="5"/>
        <v>新潟県</v>
      </c>
      <c r="G43" s="112" t="str">
        <f ca="1">IF(J43&gt;0,申請書!$W$7,"")</f>
        <v/>
      </c>
      <c r="H43" s="86">
        <f t="shared" ca="1" si="6"/>
        <v>0</v>
      </c>
      <c r="I43" s="171" t="str">
        <f t="shared" ca="1" si="7"/>
        <v/>
      </c>
      <c r="J43" s="86">
        <f t="shared" ca="1" si="10"/>
        <v>0</v>
      </c>
      <c r="K43" s="107"/>
    </row>
    <row r="44" spans="1:11" ht="22.5" customHeight="1">
      <c r="A44" s="83">
        <f t="shared" si="0"/>
        <v>40</v>
      </c>
      <c r="B44" s="112">
        <f t="shared" ca="1" si="1"/>
        <v>0</v>
      </c>
      <c r="C44" s="112">
        <f t="shared" ca="1" si="2"/>
        <v>0</v>
      </c>
      <c r="D44" s="112">
        <f t="shared" ca="1" si="3"/>
        <v>0</v>
      </c>
      <c r="E44" s="112">
        <f t="shared" ca="1" si="4"/>
        <v>0</v>
      </c>
      <c r="F44" s="112" t="str">
        <f t="shared" ca="1" si="5"/>
        <v>新潟県</v>
      </c>
      <c r="G44" s="112" t="str">
        <f ca="1">IF(J44&gt;0,申請書!$W$7,"")</f>
        <v/>
      </c>
      <c r="H44" s="86">
        <f t="shared" ca="1" si="6"/>
        <v>0</v>
      </c>
      <c r="I44" s="171" t="str">
        <f t="shared" ca="1" si="7"/>
        <v/>
      </c>
      <c r="J44" s="86">
        <f t="shared" ca="1" si="10"/>
        <v>0</v>
      </c>
      <c r="K44" s="107"/>
    </row>
    <row r="45" spans="1:11" ht="22.5" customHeight="1">
      <c r="A45" s="83">
        <f t="shared" si="0"/>
        <v>41</v>
      </c>
      <c r="B45" s="112">
        <f t="shared" ca="1" si="1"/>
        <v>0</v>
      </c>
      <c r="C45" s="112">
        <f t="shared" ca="1" si="2"/>
        <v>0</v>
      </c>
      <c r="D45" s="112">
        <f t="shared" ca="1" si="3"/>
        <v>0</v>
      </c>
      <c r="E45" s="112">
        <f t="shared" ca="1" si="4"/>
        <v>0</v>
      </c>
      <c r="F45" s="112" t="str">
        <f t="shared" ca="1" si="5"/>
        <v>新潟県</v>
      </c>
      <c r="G45" s="112" t="str">
        <f ca="1">IF(J45&gt;0,申請書!$W$7,"")</f>
        <v/>
      </c>
      <c r="H45" s="86">
        <f t="shared" ca="1" si="6"/>
        <v>0</v>
      </c>
      <c r="I45" s="171" t="str">
        <f t="shared" ca="1" si="7"/>
        <v/>
      </c>
      <c r="J45" s="86">
        <f t="shared" ca="1" si="10"/>
        <v>0</v>
      </c>
      <c r="K45" s="107"/>
    </row>
    <row r="46" spans="1:11" ht="22.5" customHeight="1">
      <c r="A46" s="83">
        <f t="shared" si="0"/>
        <v>42</v>
      </c>
      <c r="B46" s="112">
        <f t="shared" ca="1" si="1"/>
        <v>0</v>
      </c>
      <c r="C46" s="112">
        <f t="shared" ca="1" si="2"/>
        <v>0</v>
      </c>
      <c r="D46" s="112">
        <f t="shared" ca="1" si="3"/>
        <v>0</v>
      </c>
      <c r="E46" s="112">
        <f t="shared" ca="1" si="4"/>
        <v>0</v>
      </c>
      <c r="F46" s="112" t="str">
        <f t="shared" ca="1" si="5"/>
        <v>新潟県</v>
      </c>
      <c r="G46" s="112" t="str">
        <f ca="1">IF(J46&gt;0,申請書!$W$7,"")</f>
        <v/>
      </c>
      <c r="H46" s="86">
        <f t="shared" ca="1" si="6"/>
        <v>0</v>
      </c>
      <c r="I46" s="171" t="str">
        <f t="shared" ca="1" si="7"/>
        <v/>
      </c>
      <c r="J46" s="86">
        <f t="shared" ca="1" si="10"/>
        <v>0</v>
      </c>
      <c r="K46" s="107"/>
    </row>
    <row r="47" spans="1:11" ht="22.5" customHeight="1">
      <c r="A47" s="83">
        <f t="shared" si="0"/>
        <v>43</v>
      </c>
      <c r="B47" s="112">
        <f t="shared" ca="1" si="1"/>
        <v>0</v>
      </c>
      <c r="C47" s="112">
        <f t="shared" ca="1" si="2"/>
        <v>0</v>
      </c>
      <c r="D47" s="112">
        <f t="shared" ca="1" si="3"/>
        <v>0</v>
      </c>
      <c r="E47" s="112">
        <f t="shared" ca="1" si="4"/>
        <v>0</v>
      </c>
      <c r="F47" s="112" t="str">
        <f t="shared" ca="1" si="5"/>
        <v>新潟県</v>
      </c>
      <c r="G47" s="112" t="str">
        <f ca="1">IF(J47&gt;0,申請書!$W$7,"")</f>
        <v/>
      </c>
      <c r="H47" s="86">
        <f t="shared" ca="1" si="6"/>
        <v>0</v>
      </c>
      <c r="I47" s="171" t="str">
        <f t="shared" ca="1" si="7"/>
        <v/>
      </c>
      <c r="J47" s="86">
        <f t="shared" ca="1" si="10"/>
        <v>0</v>
      </c>
      <c r="K47" s="107"/>
    </row>
    <row r="48" spans="1:11" ht="22.5" customHeight="1">
      <c r="A48" s="83">
        <f t="shared" si="0"/>
        <v>44</v>
      </c>
      <c r="B48" s="112">
        <f t="shared" ca="1" si="1"/>
        <v>0</v>
      </c>
      <c r="C48" s="112">
        <f t="shared" ca="1" si="2"/>
        <v>0</v>
      </c>
      <c r="D48" s="112">
        <f t="shared" ca="1" si="3"/>
        <v>0</v>
      </c>
      <c r="E48" s="112">
        <f t="shared" ca="1" si="4"/>
        <v>0</v>
      </c>
      <c r="F48" s="112" t="str">
        <f t="shared" ca="1" si="5"/>
        <v>新潟県</v>
      </c>
      <c r="G48" s="112" t="str">
        <f ca="1">IF(J48&gt;0,申請書!$W$7,"")</f>
        <v/>
      </c>
      <c r="H48" s="86">
        <f t="shared" ca="1" si="6"/>
        <v>0</v>
      </c>
      <c r="I48" s="171" t="str">
        <f t="shared" ca="1" si="7"/>
        <v/>
      </c>
      <c r="J48" s="86">
        <f t="shared" ca="1" si="10"/>
        <v>0</v>
      </c>
      <c r="K48" s="107"/>
    </row>
    <row r="49" spans="1:11" ht="22.5" customHeight="1">
      <c r="A49" s="83">
        <f t="shared" si="0"/>
        <v>45</v>
      </c>
      <c r="B49" s="112">
        <f t="shared" ca="1" si="1"/>
        <v>0</v>
      </c>
      <c r="C49" s="112">
        <f t="shared" ca="1" si="2"/>
        <v>0</v>
      </c>
      <c r="D49" s="112">
        <f t="shared" ca="1" si="3"/>
        <v>0</v>
      </c>
      <c r="E49" s="112">
        <f t="shared" ca="1" si="4"/>
        <v>0</v>
      </c>
      <c r="F49" s="112" t="str">
        <f t="shared" ca="1" si="5"/>
        <v>新潟県</v>
      </c>
      <c r="G49" s="112" t="str">
        <f ca="1">IF(J49&gt;0,申請書!$W$7,"")</f>
        <v/>
      </c>
      <c r="H49" s="86">
        <f t="shared" ca="1" si="6"/>
        <v>0</v>
      </c>
      <c r="I49" s="171" t="str">
        <f t="shared" ca="1" si="7"/>
        <v/>
      </c>
      <c r="J49" s="86">
        <f t="shared" ca="1" si="10"/>
        <v>0</v>
      </c>
      <c r="K49" s="107"/>
    </row>
    <row r="50" spans="1:11" ht="22.5" customHeight="1">
      <c r="A50" s="83">
        <f t="shared" si="0"/>
        <v>46</v>
      </c>
      <c r="B50" s="112">
        <f t="shared" ca="1" si="1"/>
        <v>0</v>
      </c>
      <c r="C50" s="112">
        <f t="shared" ca="1" si="2"/>
        <v>0</v>
      </c>
      <c r="D50" s="112">
        <f t="shared" ca="1" si="3"/>
        <v>0</v>
      </c>
      <c r="E50" s="112">
        <f t="shared" ca="1" si="4"/>
        <v>0</v>
      </c>
      <c r="F50" s="112" t="str">
        <f t="shared" ca="1" si="5"/>
        <v>新潟県</v>
      </c>
      <c r="G50" s="112" t="str">
        <f ca="1">IF(J50&gt;0,申請書!$W$7,"")</f>
        <v/>
      </c>
      <c r="H50" s="86">
        <f t="shared" ca="1" si="6"/>
        <v>0</v>
      </c>
      <c r="I50" s="171" t="str">
        <f t="shared" ca="1" si="7"/>
        <v/>
      </c>
      <c r="J50" s="86">
        <f t="shared" ca="1" si="10"/>
        <v>0</v>
      </c>
      <c r="K50" s="107"/>
    </row>
    <row r="51" spans="1:11" ht="22.5" customHeight="1">
      <c r="A51" s="83">
        <f t="shared" si="0"/>
        <v>47</v>
      </c>
      <c r="B51" s="112">
        <f t="shared" ca="1" si="1"/>
        <v>0</v>
      </c>
      <c r="C51" s="112">
        <f t="shared" ca="1" si="2"/>
        <v>0</v>
      </c>
      <c r="D51" s="112">
        <f t="shared" ca="1" si="3"/>
        <v>0</v>
      </c>
      <c r="E51" s="112">
        <f t="shared" ca="1" si="4"/>
        <v>0</v>
      </c>
      <c r="F51" s="112" t="str">
        <f t="shared" ca="1" si="5"/>
        <v>新潟県</v>
      </c>
      <c r="G51" s="112" t="str">
        <f ca="1">IF(J51&gt;0,申請書!$W$7,"")</f>
        <v/>
      </c>
      <c r="H51" s="86">
        <f t="shared" ca="1" si="6"/>
        <v>0</v>
      </c>
      <c r="I51" s="171" t="str">
        <f t="shared" ca="1" si="7"/>
        <v/>
      </c>
      <c r="J51" s="86">
        <f t="shared" ca="1" si="10"/>
        <v>0</v>
      </c>
      <c r="K51" s="107"/>
    </row>
    <row r="52" spans="1:11" ht="22.5" customHeight="1">
      <c r="A52" s="83">
        <f t="shared" si="0"/>
        <v>48</v>
      </c>
      <c r="B52" s="112">
        <f t="shared" ca="1" si="1"/>
        <v>0</v>
      </c>
      <c r="C52" s="112">
        <f t="shared" ca="1" si="2"/>
        <v>0</v>
      </c>
      <c r="D52" s="112">
        <f t="shared" ca="1" si="3"/>
        <v>0</v>
      </c>
      <c r="E52" s="112">
        <f t="shared" ca="1" si="4"/>
        <v>0</v>
      </c>
      <c r="F52" s="112" t="str">
        <f t="shared" ca="1" si="5"/>
        <v>新潟県</v>
      </c>
      <c r="G52" s="112" t="str">
        <f ca="1">IF(J52&gt;0,申請書!$W$7,"")</f>
        <v/>
      </c>
      <c r="H52" s="86">
        <f t="shared" ca="1" si="6"/>
        <v>0</v>
      </c>
      <c r="I52" s="171" t="str">
        <f t="shared" ca="1" si="7"/>
        <v/>
      </c>
      <c r="J52" s="86">
        <f t="shared" ca="1" si="10"/>
        <v>0</v>
      </c>
      <c r="K52" s="107"/>
    </row>
    <row r="53" spans="1:11" ht="22.5" customHeight="1">
      <c r="A53" s="83">
        <f t="shared" si="0"/>
        <v>49</v>
      </c>
      <c r="B53" s="112">
        <f t="shared" ca="1" si="1"/>
        <v>0</v>
      </c>
      <c r="C53" s="112">
        <f t="shared" ca="1" si="2"/>
        <v>0</v>
      </c>
      <c r="D53" s="112">
        <f t="shared" ca="1" si="3"/>
        <v>0</v>
      </c>
      <c r="E53" s="112">
        <f t="shared" ca="1" si="4"/>
        <v>0</v>
      </c>
      <c r="F53" s="112" t="str">
        <f t="shared" ca="1" si="5"/>
        <v>新潟県</v>
      </c>
      <c r="G53" s="112" t="str">
        <f ca="1">IF(J53&gt;0,申請書!$W$7,"")</f>
        <v/>
      </c>
      <c r="H53" s="86">
        <f t="shared" ca="1" si="6"/>
        <v>0</v>
      </c>
      <c r="I53" s="171" t="str">
        <f t="shared" ca="1" si="7"/>
        <v/>
      </c>
      <c r="J53" s="86">
        <f t="shared" ca="1" si="10"/>
        <v>0</v>
      </c>
      <c r="K53" s="107"/>
    </row>
    <row r="54" spans="1:11" ht="22.5" customHeight="1">
      <c r="A54" s="83">
        <f t="shared" si="0"/>
        <v>50</v>
      </c>
      <c r="B54" s="112">
        <f t="shared" ca="1" si="1"/>
        <v>0</v>
      </c>
      <c r="C54" s="112">
        <f t="shared" ca="1" si="2"/>
        <v>0</v>
      </c>
      <c r="D54" s="112">
        <f t="shared" ca="1" si="3"/>
        <v>0</v>
      </c>
      <c r="E54" s="112">
        <f t="shared" ca="1" si="4"/>
        <v>0</v>
      </c>
      <c r="F54" s="112" t="str">
        <f t="shared" ca="1" si="5"/>
        <v>新潟県</v>
      </c>
      <c r="G54" s="112" t="str">
        <f ca="1">IF(J54&gt;0,申請書!$W$7,"")</f>
        <v/>
      </c>
      <c r="H54" s="86">
        <f t="shared" ca="1" si="6"/>
        <v>0</v>
      </c>
      <c r="I54" s="171" t="str">
        <f t="shared" ca="1" si="7"/>
        <v/>
      </c>
      <c r="J54" s="86">
        <f t="shared" ca="1" si="10"/>
        <v>0</v>
      </c>
      <c r="K54" s="107"/>
    </row>
    <row r="55" spans="1:11" ht="22.5" customHeight="1">
      <c r="A55" s="83">
        <f t="shared" si="0"/>
        <v>51</v>
      </c>
      <c r="B55" s="112">
        <f t="shared" ca="1" si="1"/>
        <v>0</v>
      </c>
      <c r="C55" s="112">
        <f t="shared" ca="1" si="2"/>
        <v>0</v>
      </c>
      <c r="D55" s="112">
        <f t="shared" ca="1" si="3"/>
        <v>0</v>
      </c>
      <c r="E55" s="112">
        <f t="shared" ca="1" si="4"/>
        <v>0</v>
      </c>
      <c r="F55" s="112" t="str">
        <f t="shared" ca="1" si="5"/>
        <v>新潟県</v>
      </c>
      <c r="G55" s="112" t="str">
        <f ca="1">IF(J55&gt;0,申請書!$W$7,"")</f>
        <v/>
      </c>
      <c r="H55" s="86">
        <f t="shared" ca="1" si="6"/>
        <v>0</v>
      </c>
      <c r="I55" s="171" t="str">
        <f t="shared" ca="1" si="7"/>
        <v/>
      </c>
      <c r="J55" s="86">
        <f t="shared" ca="1" si="9"/>
        <v>0</v>
      </c>
      <c r="K55" s="107"/>
    </row>
    <row r="56" spans="1:11" ht="22.5" customHeight="1">
      <c r="A56" s="83">
        <f t="shared" si="0"/>
        <v>52</v>
      </c>
      <c r="B56" s="112">
        <f t="shared" ca="1" si="1"/>
        <v>0</v>
      </c>
      <c r="C56" s="112">
        <f t="shared" ca="1" si="2"/>
        <v>0</v>
      </c>
      <c r="D56" s="112">
        <f t="shared" ca="1" si="3"/>
        <v>0</v>
      </c>
      <c r="E56" s="112">
        <f t="shared" ca="1" si="4"/>
        <v>0</v>
      </c>
      <c r="F56" s="112" t="str">
        <f t="shared" ca="1" si="5"/>
        <v>新潟県</v>
      </c>
      <c r="G56" s="112" t="str">
        <f ca="1">IF(J56&gt;0,申請書!$W$7,"")</f>
        <v/>
      </c>
      <c r="H56" s="86">
        <f t="shared" ca="1" si="6"/>
        <v>0</v>
      </c>
      <c r="I56" s="171" t="str">
        <f t="shared" ca="1" si="7"/>
        <v/>
      </c>
      <c r="J56" s="86">
        <f t="shared" ca="1" si="9"/>
        <v>0</v>
      </c>
      <c r="K56" s="107"/>
    </row>
    <row r="57" spans="1:11" ht="22.5" customHeight="1">
      <c r="A57" s="83">
        <f t="shared" si="0"/>
        <v>53</v>
      </c>
      <c r="B57" s="112">
        <f t="shared" ca="1" si="1"/>
        <v>0</v>
      </c>
      <c r="C57" s="112">
        <f t="shared" ca="1" si="2"/>
        <v>0</v>
      </c>
      <c r="D57" s="112">
        <f t="shared" ca="1" si="3"/>
        <v>0</v>
      </c>
      <c r="E57" s="112">
        <f t="shared" ca="1" si="4"/>
        <v>0</v>
      </c>
      <c r="F57" s="112" t="str">
        <f t="shared" ca="1" si="5"/>
        <v>新潟県</v>
      </c>
      <c r="G57" s="112" t="str">
        <f ca="1">IF(J57&gt;0,申請書!$W$7,"")</f>
        <v/>
      </c>
      <c r="H57" s="86">
        <f t="shared" ca="1" si="6"/>
        <v>0</v>
      </c>
      <c r="I57" s="171" t="str">
        <f t="shared" ca="1" si="7"/>
        <v/>
      </c>
      <c r="J57" s="86">
        <f t="shared" ca="1" si="9"/>
        <v>0</v>
      </c>
      <c r="K57" s="107"/>
    </row>
    <row r="58" spans="1:11" ht="22.5" customHeight="1">
      <c r="A58" s="83">
        <f t="shared" si="0"/>
        <v>54</v>
      </c>
      <c r="B58" s="112">
        <f t="shared" ca="1" si="1"/>
        <v>0</v>
      </c>
      <c r="C58" s="112">
        <f t="shared" ca="1" si="2"/>
        <v>0</v>
      </c>
      <c r="D58" s="112">
        <f t="shared" ca="1" si="3"/>
        <v>0</v>
      </c>
      <c r="E58" s="112">
        <f t="shared" ca="1" si="4"/>
        <v>0</v>
      </c>
      <c r="F58" s="112" t="str">
        <f t="shared" ca="1" si="5"/>
        <v>新潟県</v>
      </c>
      <c r="G58" s="112" t="str">
        <f ca="1">IF(J58&gt;0,申請書!$W$7,"")</f>
        <v/>
      </c>
      <c r="H58" s="86">
        <f t="shared" ca="1" si="6"/>
        <v>0</v>
      </c>
      <c r="I58" s="171" t="str">
        <f t="shared" ca="1" si="7"/>
        <v/>
      </c>
      <c r="J58" s="86">
        <f t="shared" ca="1" si="9"/>
        <v>0</v>
      </c>
      <c r="K58" s="107"/>
    </row>
    <row r="59" spans="1:11" ht="22.5" customHeight="1">
      <c r="A59" s="83">
        <f t="shared" si="0"/>
        <v>55</v>
      </c>
      <c r="B59" s="112">
        <f t="shared" ca="1" si="1"/>
        <v>0</v>
      </c>
      <c r="C59" s="112">
        <f t="shared" ca="1" si="2"/>
        <v>0</v>
      </c>
      <c r="D59" s="112">
        <f t="shared" ca="1" si="3"/>
        <v>0</v>
      </c>
      <c r="E59" s="112">
        <f t="shared" ca="1" si="4"/>
        <v>0</v>
      </c>
      <c r="F59" s="112" t="str">
        <f t="shared" ca="1" si="5"/>
        <v>新潟県</v>
      </c>
      <c r="G59" s="112" t="str">
        <f ca="1">IF(J59&gt;0,申請書!$W$7,"")</f>
        <v/>
      </c>
      <c r="H59" s="86">
        <f t="shared" ca="1" si="6"/>
        <v>0</v>
      </c>
      <c r="I59" s="171" t="str">
        <f t="shared" ca="1" si="7"/>
        <v/>
      </c>
      <c r="J59" s="86">
        <f t="shared" ca="1" si="9"/>
        <v>0</v>
      </c>
      <c r="K59" s="107"/>
    </row>
    <row r="60" spans="1:11" ht="22.5" customHeight="1">
      <c r="A60" s="83">
        <f t="shared" si="0"/>
        <v>56</v>
      </c>
      <c r="B60" s="112">
        <f t="shared" ca="1" si="1"/>
        <v>0</v>
      </c>
      <c r="C60" s="112">
        <f t="shared" ca="1" si="2"/>
        <v>0</v>
      </c>
      <c r="D60" s="112">
        <f t="shared" ca="1" si="3"/>
        <v>0</v>
      </c>
      <c r="E60" s="112">
        <f t="shared" ca="1" si="4"/>
        <v>0</v>
      </c>
      <c r="F60" s="112" t="str">
        <f t="shared" ca="1" si="5"/>
        <v>新潟県</v>
      </c>
      <c r="G60" s="112" t="str">
        <f ca="1">IF(J60&gt;0,申請書!$W$7,"")</f>
        <v/>
      </c>
      <c r="H60" s="86">
        <f t="shared" ca="1" si="6"/>
        <v>0</v>
      </c>
      <c r="I60" s="171" t="str">
        <f t="shared" ca="1" si="7"/>
        <v/>
      </c>
      <c r="J60" s="86">
        <f t="shared" ca="1" si="8"/>
        <v>0</v>
      </c>
      <c r="K60" s="107"/>
    </row>
    <row r="61" spans="1:11" ht="22.5" customHeight="1">
      <c r="A61" s="83">
        <f t="shared" si="0"/>
        <v>57</v>
      </c>
      <c r="B61" s="112">
        <f t="shared" ca="1" si="1"/>
        <v>0</v>
      </c>
      <c r="C61" s="112">
        <f t="shared" ca="1" si="2"/>
        <v>0</v>
      </c>
      <c r="D61" s="112">
        <f t="shared" ca="1" si="3"/>
        <v>0</v>
      </c>
      <c r="E61" s="112">
        <f t="shared" ca="1" si="4"/>
        <v>0</v>
      </c>
      <c r="F61" s="112" t="str">
        <f t="shared" ca="1" si="5"/>
        <v>新潟県</v>
      </c>
      <c r="G61" s="112" t="str">
        <f ca="1">IF(J61&gt;0,申請書!$W$7,"")</f>
        <v/>
      </c>
      <c r="H61" s="86">
        <f t="shared" ca="1" si="6"/>
        <v>0</v>
      </c>
      <c r="I61" s="171" t="str">
        <f t="shared" ca="1" si="7"/>
        <v/>
      </c>
      <c r="J61" s="86">
        <f t="shared" ca="1" si="8"/>
        <v>0</v>
      </c>
      <c r="K61" s="107"/>
    </row>
    <row r="62" spans="1:11" ht="22.5" customHeight="1">
      <c r="A62" s="83">
        <f t="shared" si="0"/>
        <v>58</v>
      </c>
      <c r="B62" s="112">
        <f t="shared" ca="1" si="1"/>
        <v>0</v>
      </c>
      <c r="C62" s="112">
        <f t="shared" ca="1" si="2"/>
        <v>0</v>
      </c>
      <c r="D62" s="112">
        <f t="shared" ca="1" si="3"/>
        <v>0</v>
      </c>
      <c r="E62" s="112">
        <f t="shared" ca="1" si="4"/>
        <v>0</v>
      </c>
      <c r="F62" s="112" t="str">
        <f t="shared" ca="1" si="5"/>
        <v>新潟県</v>
      </c>
      <c r="G62" s="112" t="str">
        <f ca="1">IF(J62&gt;0,申請書!$W$7,"")</f>
        <v/>
      </c>
      <c r="H62" s="86">
        <f t="shared" ca="1" si="6"/>
        <v>0</v>
      </c>
      <c r="I62" s="171" t="str">
        <f t="shared" ca="1" si="7"/>
        <v/>
      </c>
      <c r="J62" s="86">
        <f t="shared" ca="1" si="8"/>
        <v>0</v>
      </c>
      <c r="K62" s="107"/>
    </row>
    <row r="63" spans="1:11" ht="22.5" customHeight="1">
      <c r="A63" s="83">
        <f t="shared" si="0"/>
        <v>59</v>
      </c>
      <c r="B63" s="112">
        <f t="shared" ca="1" si="1"/>
        <v>0</v>
      </c>
      <c r="C63" s="112">
        <f t="shared" ca="1" si="2"/>
        <v>0</v>
      </c>
      <c r="D63" s="112">
        <f t="shared" ca="1" si="3"/>
        <v>0</v>
      </c>
      <c r="E63" s="112">
        <f t="shared" ca="1" si="4"/>
        <v>0</v>
      </c>
      <c r="F63" s="112" t="str">
        <f t="shared" ca="1" si="5"/>
        <v>新潟県</v>
      </c>
      <c r="G63" s="112" t="str">
        <f ca="1">IF(J63&gt;0,申請書!$W$7,"")</f>
        <v/>
      </c>
      <c r="H63" s="86">
        <f t="shared" ca="1" si="6"/>
        <v>0</v>
      </c>
      <c r="I63" s="171" t="str">
        <f t="shared" ca="1" si="7"/>
        <v/>
      </c>
      <c r="J63" s="86">
        <f t="shared" ca="1" si="8"/>
        <v>0</v>
      </c>
      <c r="K63" s="107"/>
    </row>
    <row r="64" spans="1:11" ht="22.5" customHeight="1">
      <c r="A64" s="83">
        <f t="shared" si="0"/>
        <v>60</v>
      </c>
      <c r="B64" s="112">
        <f t="shared" ca="1" si="1"/>
        <v>0</v>
      </c>
      <c r="C64" s="112">
        <f t="shared" ca="1" si="2"/>
        <v>0</v>
      </c>
      <c r="D64" s="112">
        <f t="shared" ca="1" si="3"/>
        <v>0</v>
      </c>
      <c r="E64" s="112">
        <f t="shared" ca="1" si="4"/>
        <v>0</v>
      </c>
      <c r="F64" s="112" t="str">
        <f t="shared" ca="1" si="5"/>
        <v>新潟県</v>
      </c>
      <c r="G64" s="112" t="str">
        <f ca="1">IF(J64&gt;0,申請書!$W$7,"")</f>
        <v/>
      </c>
      <c r="H64" s="86">
        <f t="shared" ca="1" si="6"/>
        <v>0</v>
      </c>
      <c r="I64" s="171" t="str">
        <f t="shared" ca="1" si="7"/>
        <v/>
      </c>
      <c r="J64" s="86">
        <f t="shared" ca="1" si="8"/>
        <v>0</v>
      </c>
      <c r="K64" s="107"/>
    </row>
    <row r="65" spans="1:11" ht="22.5" customHeight="1">
      <c r="A65" s="83">
        <f t="shared" si="0"/>
        <v>61</v>
      </c>
      <c r="B65" s="112">
        <f t="shared" ca="1" si="1"/>
        <v>0</v>
      </c>
      <c r="C65" s="112">
        <f t="shared" ca="1" si="2"/>
        <v>0</v>
      </c>
      <c r="D65" s="112">
        <f t="shared" ca="1" si="3"/>
        <v>0</v>
      </c>
      <c r="E65" s="112">
        <f t="shared" ca="1" si="4"/>
        <v>0</v>
      </c>
      <c r="F65" s="112" t="str">
        <f t="shared" ca="1" si="5"/>
        <v>新潟県</v>
      </c>
      <c r="G65" s="112" t="str">
        <f ca="1">IF(J65&gt;0,申請書!$W$7,"")</f>
        <v/>
      </c>
      <c r="H65" s="86">
        <f t="shared" ca="1" si="6"/>
        <v>0</v>
      </c>
      <c r="I65" s="171" t="str">
        <f t="shared" ca="1" si="7"/>
        <v/>
      </c>
      <c r="J65" s="86">
        <f t="shared" ref="J65:J69" ca="1" si="11">SUM(H65,I65)</f>
        <v>0</v>
      </c>
      <c r="K65" s="107"/>
    </row>
    <row r="66" spans="1:11" ht="22.5" customHeight="1">
      <c r="A66" s="83">
        <f t="shared" si="0"/>
        <v>62</v>
      </c>
      <c r="B66" s="112">
        <f t="shared" ca="1" si="1"/>
        <v>0</v>
      </c>
      <c r="C66" s="112">
        <f t="shared" ca="1" si="2"/>
        <v>0</v>
      </c>
      <c r="D66" s="112">
        <f t="shared" ca="1" si="3"/>
        <v>0</v>
      </c>
      <c r="E66" s="112">
        <f t="shared" ca="1" si="4"/>
        <v>0</v>
      </c>
      <c r="F66" s="112" t="str">
        <f t="shared" ca="1" si="5"/>
        <v>新潟県</v>
      </c>
      <c r="G66" s="112" t="str">
        <f ca="1">IF(J66&gt;0,申請書!$W$7,"")</f>
        <v/>
      </c>
      <c r="H66" s="86">
        <f t="shared" ca="1" si="6"/>
        <v>0</v>
      </c>
      <c r="I66" s="171" t="str">
        <f t="shared" ca="1" si="7"/>
        <v/>
      </c>
      <c r="J66" s="86">
        <f t="shared" ca="1" si="11"/>
        <v>0</v>
      </c>
      <c r="K66" s="107"/>
    </row>
    <row r="67" spans="1:11" ht="22.5" customHeight="1">
      <c r="A67" s="83">
        <f t="shared" si="0"/>
        <v>63</v>
      </c>
      <c r="B67" s="112">
        <f t="shared" ca="1" si="1"/>
        <v>0</v>
      </c>
      <c r="C67" s="112">
        <f t="shared" ca="1" si="2"/>
        <v>0</v>
      </c>
      <c r="D67" s="112">
        <f t="shared" ca="1" si="3"/>
        <v>0</v>
      </c>
      <c r="E67" s="112">
        <f t="shared" ca="1" si="4"/>
        <v>0</v>
      </c>
      <c r="F67" s="112" t="str">
        <f t="shared" ca="1" si="5"/>
        <v>新潟県</v>
      </c>
      <c r="G67" s="112" t="str">
        <f ca="1">IF(J67&gt;0,申請書!$W$7,"")</f>
        <v/>
      </c>
      <c r="H67" s="86">
        <f t="shared" ca="1" si="6"/>
        <v>0</v>
      </c>
      <c r="I67" s="171" t="str">
        <f t="shared" ca="1" si="7"/>
        <v/>
      </c>
      <c r="J67" s="86">
        <f t="shared" ca="1" si="11"/>
        <v>0</v>
      </c>
      <c r="K67" s="107"/>
    </row>
    <row r="68" spans="1:11" ht="22.5" customHeight="1">
      <c r="A68" s="83">
        <f t="shared" si="0"/>
        <v>64</v>
      </c>
      <c r="B68" s="112">
        <f t="shared" ca="1" si="1"/>
        <v>0</v>
      </c>
      <c r="C68" s="112">
        <f t="shared" ca="1" si="2"/>
        <v>0</v>
      </c>
      <c r="D68" s="112">
        <f t="shared" ca="1" si="3"/>
        <v>0</v>
      </c>
      <c r="E68" s="112">
        <f t="shared" ca="1" si="4"/>
        <v>0</v>
      </c>
      <c r="F68" s="112" t="str">
        <f t="shared" ca="1" si="5"/>
        <v>新潟県</v>
      </c>
      <c r="G68" s="112" t="str">
        <f ca="1">IF(J68&gt;0,申請書!$W$7,"")</f>
        <v/>
      </c>
      <c r="H68" s="86">
        <f t="shared" ca="1" si="6"/>
        <v>0</v>
      </c>
      <c r="I68" s="171" t="str">
        <f t="shared" ca="1" si="7"/>
        <v/>
      </c>
      <c r="J68" s="86">
        <f t="shared" ca="1" si="11"/>
        <v>0</v>
      </c>
      <c r="K68" s="107"/>
    </row>
    <row r="69" spans="1:11" ht="22.5" customHeight="1">
      <c r="A69" s="83">
        <f t="shared" si="0"/>
        <v>65</v>
      </c>
      <c r="B69" s="112">
        <f t="shared" ca="1" si="1"/>
        <v>0</v>
      </c>
      <c r="C69" s="112">
        <f t="shared" ca="1" si="2"/>
        <v>0</v>
      </c>
      <c r="D69" s="112">
        <f t="shared" ca="1" si="3"/>
        <v>0</v>
      </c>
      <c r="E69" s="112">
        <f t="shared" ca="1" si="4"/>
        <v>0</v>
      </c>
      <c r="F69" s="112" t="str">
        <f t="shared" ca="1" si="5"/>
        <v>新潟県</v>
      </c>
      <c r="G69" s="112" t="str">
        <f ca="1">IF(J69&gt;0,申請書!$W$7,"")</f>
        <v/>
      </c>
      <c r="H69" s="86">
        <f t="shared" ca="1" si="6"/>
        <v>0</v>
      </c>
      <c r="I69" s="171" t="str">
        <f t="shared" ca="1" si="7"/>
        <v/>
      </c>
      <c r="J69" s="86">
        <f t="shared" ca="1" si="11"/>
        <v>0</v>
      </c>
      <c r="K69" s="107"/>
    </row>
    <row r="70" spans="1:11" ht="22.5" customHeight="1">
      <c r="A70" s="83">
        <f t="shared" si="0"/>
        <v>66</v>
      </c>
      <c r="B70" s="112">
        <f t="shared" ca="1" si="1"/>
        <v>0</v>
      </c>
      <c r="C70" s="112">
        <f t="shared" ca="1" si="2"/>
        <v>0</v>
      </c>
      <c r="D70" s="112">
        <f t="shared" ca="1" si="3"/>
        <v>0</v>
      </c>
      <c r="E70" s="112">
        <f t="shared" ca="1" si="4"/>
        <v>0</v>
      </c>
      <c r="F70" s="112" t="str">
        <f t="shared" ca="1" si="5"/>
        <v>新潟県</v>
      </c>
      <c r="G70" s="112" t="str">
        <f ca="1">IF(J70&gt;0,申請書!$W$7,"")</f>
        <v/>
      </c>
      <c r="H70" s="86">
        <f t="shared" ca="1" si="6"/>
        <v>0</v>
      </c>
      <c r="I70" s="171" t="str">
        <f t="shared" ca="1" si="7"/>
        <v/>
      </c>
      <c r="J70" s="86">
        <f t="shared" ca="1" si="8"/>
        <v>0</v>
      </c>
      <c r="K70" s="107"/>
    </row>
    <row r="71" spans="1:11" ht="22.5" customHeight="1">
      <c r="A71" s="83">
        <f t="shared" si="0"/>
        <v>67</v>
      </c>
      <c r="B71" s="112">
        <f t="shared" ca="1" si="1"/>
        <v>0</v>
      </c>
      <c r="C71" s="112">
        <f t="shared" ca="1" si="2"/>
        <v>0</v>
      </c>
      <c r="D71" s="112">
        <f t="shared" ca="1" si="3"/>
        <v>0</v>
      </c>
      <c r="E71" s="112">
        <f t="shared" ca="1" si="4"/>
        <v>0</v>
      </c>
      <c r="F71" s="112" t="str">
        <f t="shared" ca="1" si="5"/>
        <v>新潟県</v>
      </c>
      <c r="G71" s="112" t="str">
        <f ca="1">IF(J71&gt;0,申請書!$W$7,"")</f>
        <v/>
      </c>
      <c r="H71" s="86">
        <f t="shared" ca="1" si="6"/>
        <v>0</v>
      </c>
      <c r="I71" s="171" t="str">
        <f t="shared" ca="1" si="7"/>
        <v/>
      </c>
      <c r="J71" s="86">
        <f t="shared" ca="1" si="8"/>
        <v>0</v>
      </c>
      <c r="K71" s="107"/>
    </row>
    <row r="72" spans="1:11" ht="22.5" customHeight="1">
      <c r="A72" s="83">
        <f t="shared" si="0"/>
        <v>68</v>
      </c>
      <c r="B72" s="112">
        <f t="shared" ca="1" si="1"/>
        <v>0</v>
      </c>
      <c r="C72" s="112">
        <f t="shared" ca="1" si="2"/>
        <v>0</v>
      </c>
      <c r="D72" s="112">
        <f t="shared" ca="1" si="3"/>
        <v>0</v>
      </c>
      <c r="E72" s="112">
        <f t="shared" ca="1" si="4"/>
        <v>0</v>
      </c>
      <c r="F72" s="112" t="str">
        <f t="shared" ca="1" si="5"/>
        <v>新潟県</v>
      </c>
      <c r="G72" s="112" t="str">
        <f ca="1">IF(J72&gt;0,申請書!$W$7,"")</f>
        <v/>
      </c>
      <c r="H72" s="86">
        <f t="shared" ca="1" si="6"/>
        <v>0</v>
      </c>
      <c r="I72" s="171" t="str">
        <f t="shared" ca="1" si="7"/>
        <v/>
      </c>
      <c r="J72" s="86">
        <f t="shared" ca="1" si="8"/>
        <v>0</v>
      </c>
      <c r="K72" s="107"/>
    </row>
    <row r="73" spans="1:11" ht="22.5" customHeight="1">
      <c r="A73" s="83">
        <f t="shared" si="0"/>
        <v>69</v>
      </c>
      <c r="B73" s="112">
        <f t="shared" ca="1" si="1"/>
        <v>0</v>
      </c>
      <c r="C73" s="112">
        <f t="shared" ca="1" si="2"/>
        <v>0</v>
      </c>
      <c r="D73" s="112">
        <f t="shared" ca="1" si="3"/>
        <v>0</v>
      </c>
      <c r="E73" s="112">
        <f t="shared" ca="1" si="4"/>
        <v>0</v>
      </c>
      <c r="F73" s="112" t="str">
        <f t="shared" ca="1" si="5"/>
        <v>新潟県</v>
      </c>
      <c r="G73" s="112" t="str">
        <f ca="1">IF(J73&gt;0,申請書!$W$7,"")</f>
        <v/>
      </c>
      <c r="H73" s="86">
        <f t="shared" ca="1" si="6"/>
        <v>0</v>
      </c>
      <c r="I73" s="171" t="str">
        <f t="shared" ca="1" si="7"/>
        <v/>
      </c>
      <c r="J73" s="86">
        <f t="shared" ca="1" si="8"/>
        <v>0</v>
      </c>
      <c r="K73" s="107"/>
    </row>
    <row r="74" spans="1:11" ht="22.5" customHeight="1">
      <c r="A74" s="83">
        <f t="shared" si="0"/>
        <v>70</v>
      </c>
      <c r="B74" s="112">
        <f t="shared" ca="1" si="1"/>
        <v>0</v>
      </c>
      <c r="C74" s="112">
        <f t="shared" ca="1" si="2"/>
        <v>0</v>
      </c>
      <c r="D74" s="112">
        <f t="shared" ca="1" si="3"/>
        <v>0</v>
      </c>
      <c r="E74" s="112">
        <f t="shared" ca="1" si="4"/>
        <v>0</v>
      </c>
      <c r="F74" s="112" t="str">
        <f t="shared" ca="1" si="5"/>
        <v>新潟県</v>
      </c>
      <c r="G74" s="112" t="str">
        <f ca="1">IF(J74&gt;0,申請書!$W$7,"")</f>
        <v/>
      </c>
      <c r="H74" s="86">
        <f t="shared" ca="1" si="6"/>
        <v>0</v>
      </c>
      <c r="I74" s="171" t="str">
        <f t="shared" ca="1" si="7"/>
        <v/>
      </c>
      <c r="J74" s="86">
        <f t="shared" ca="1" si="8"/>
        <v>0</v>
      </c>
      <c r="K74" s="107"/>
    </row>
    <row r="76" spans="1:11">
      <c r="A76" s="3" t="s">
        <v>33</v>
      </c>
      <c r="D76"/>
      <c r="E76"/>
      <c r="F76"/>
      <c r="G76"/>
      <c r="H76"/>
      <c r="I76"/>
      <c r="J76"/>
      <c r="K76"/>
    </row>
    <row r="77" spans="1:11">
      <c r="A77" s="84"/>
      <c r="B77" s="3" t="s">
        <v>34</v>
      </c>
      <c r="D77"/>
      <c r="E77"/>
      <c r="F77"/>
      <c r="G77"/>
      <c r="H77"/>
      <c r="I77"/>
      <c r="J77"/>
      <c r="K77"/>
    </row>
    <row r="78" spans="1:11">
      <c r="A78" s="84"/>
      <c r="B78" s="3"/>
      <c r="D78"/>
      <c r="E78"/>
      <c r="F78"/>
      <c r="G78"/>
      <c r="H78"/>
      <c r="I78"/>
      <c r="J78"/>
      <c r="K78"/>
    </row>
    <row r="79" spans="1:11">
      <c r="A79" s="6"/>
      <c r="B79" s="85"/>
      <c r="D79"/>
      <c r="E79"/>
      <c r="F79"/>
      <c r="G79"/>
      <c r="H79"/>
      <c r="I79"/>
      <c r="J79"/>
      <c r="K79"/>
    </row>
    <row r="80" spans="1:11">
      <c r="A80" s="6"/>
      <c r="B80" s="85"/>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sheetData>
  <mergeCells count="9">
    <mergeCell ref="K3:K4"/>
    <mergeCell ref="E3:E4"/>
    <mergeCell ref="H3:J3"/>
    <mergeCell ref="A3:A4"/>
    <mergeCell ref="C3:C4"/>
    <mergeCell ref="B3:B4"/>
    <mergeCell ref="D3:D4"/>
    <mergeCell ref="G3:G4"/>
    <mergeCell ref="F3:F4"/>
  </mergeCells>
  <phoneticPr fontId="4"/>
  <dataValidations count="2">
    <dataValidation type="list" allowBlank="1" showInputMessage="1" showErrorMessage="1" sqref="K5:K74" xr:uid="{00000000-0002-0000-0200-000000000000}">
      <formula1>"可"</formula1>
    </dataValidation>
    <dataValidation type="list" allowBlank="1" showInputMessage="1" showErrorMessage="1" sqref="D5:D74" xr:uid="{00000000-0002-0000-0200-000001000000}">
      <formula1>#REF!</formula1>
    </dataValidation>
  </dataValidations>
  <printOptions horizontalCentered="1"/>
  <pageMargins left="0.19685039370078741" right="0.19685039370078741" top="0.59055118110236227" bottom="0.39370078740157483" header="0" footer="0"/>
  <pageSetup paperSize="9" scale="81" orientation="landscape"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A71AF-0EA1-4684-B0BF-13EFEC072CE6}">
  <dimension ref="A1:AV57"/>
  <sheetViews>
    <sheetView showGridLines="0" showZeros="0" topLeftCell="A40"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9061AB8F-95E9-45F4-BED8-70C3194F2A64}">
      <formula1>"✔"</formula1>
    </dataValidation>
    <dataValidation imeMode="halfAlpha" allowBlank="1" showInputMessage="1" showErrorMessage="1" sqref="S24:V26 J24:N26 S36:V36 J36:N36" xr:uid="{085C249B-5A6B-4143-874B-50D2BE818E44}"/>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3B021B0-AE6D-45EC-9222-CB03C557B713}">
          <x14:formula1>
            <xm:f>リスト!$B$2:$B$30</xm:f>
          </x14:formula1>
          <xm:sqref>L10</xm:sqref>
        </x14:dataValidation>
        <x14:dataValidation type="list" allowBlank="1" xr:uid="{7143EE90-B718-47A5-BA6E-D35095F9CF05}">
          <x14:formula1>
            <xm:f>リスト!$B$32:$B$78</xm:f>
          </x14:formula1>
          <xm:sqref>D9:G9</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C3069-EB1E-4246-9BBC-49A80C7028CC}">
  <dimension ref="A1:AV57"/>
  <sheetViews>
    <sheetView showGridLines="0" showZeros="0" topLeftCell="A43"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04B54D69-E8C7-47AA-BBF4-F46C93D8932A}"/>
    <dataValidation type="list" allowBlank="1" showInputMessage="1" showErrorMessage="1" sqref="X19:Z20 X15:Z15" xr:uid="{F74C617E-66DD-472D-8702-EEA40BC2AA05}">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451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7BB0D7EB-18DD-4D77-BD34-48685A04B2DE}">
          <x14:formula1>
            <xm:f>リスト!$B$32:$B$78</xm:f>
          </x14:formula1>
          <xm:sqref>D9:G9</xm:sqref>
        </x14:dataValidation>
        <x14:dataValidation type="list" allowBlank="1" xr:uid="{23B1BF7E-9D3D-44FE-A263-135A96E5DD6F}">
          <x14:formula1>
            <xm:f>リスト!$B$2:$B$30</xm:f>
          </x14:formula1>
          <xm:sqref>L10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9AC38-55C5-4BB0-B603-32437E287A06}">
  <dimension ref="A1:AV57"/>
  <sheetViews>
    <sheetView showGridLines="0" showZeros="0" topLeftCell="A45"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82CB7BBB-AAD1-4E14-92F4-5B6CB002A013}">
      <formula1>"✔"</formula1>
    </dataValidation>
    <dataValidation imeMode="halfAlpha" allowBlank="1" showInputMessage="1" showErrorMessage="1" sqref="S24:V26 J24:N26 S36:V36 J36:N36" xr:uid="{E3C44B10-4889-4C5C-8331-007F88CBE54B}"/>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1E8EA435-7F73-48F5-BA0B-3D4E680CA08A}">
          <x14:formula1>
            <xm:f>リスト!$B$2:$B$30</xm:f>
          </x14:formula1>
          <xm:sqref>L10</xm:sqref>
        </x14:dataValidation>
        <x14:dataValidation type="list" allowBlank="1" xr:uid="{58C1D93C-0A09-4352-BD7A-397674B57C46}">
          <x14:formula1>
            <xm:f>リスト!$B$32:$B$78</xm:f>
          </x14:formula1>
          <xm:sqref>D9:G9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6AFC7-6E5B-4430-89AE-BD158E8E2FE3}">
  <dimension ref="A1:AV57"/>
  <sheetViews>
    <sheetView showGridLines="0" showZeros="0" topLeftCell="A35"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2CCC9BB4-1489-405B-B302-12CDEEF3BBA4}"/>
    <dataValidation type="list" allowBlank="1" showInputMessage="1" showErrorMessage="1" sqref="X19:Z20 X15:Z15" xr:uid="{90F62417-9566-4CC7-A058-1E28779E3FB7}">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5205D5E2-45C6-436D-AD86-1123CC48140E}">
          <x14:formula1>
            <xm:f>リスト!$B$32:$B$78</xm:f>
          </x14:formula1>
          <xm:sqref>D9:G9</xm:sqref>
        </x14:dataValidation>
        <x14:dataValidation type="list" allowBlank="1" xr:uid="{EFB34140-1C71-4A11-860B-5B42599EF8E5}">
          <x14:formula1>
            <xm:f>リスト!$B$2:$B$30</xm:f>
          </x14:formula1>
          <xm:sqref>L10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F6B6F-747C-46A2-9A9B-E33641459303}">
  <dimension ref="A1:AV57"/>
  <sheetViews>
    <sheetView showGridLines="0" showZeros="0" topLeftCell="A20" zoomScaleNormal="100" zoomScaleSheetLayoutView="100" workbookViewId="0">
      <selection activeCell="AX17" sqref="AX17"/>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D3C1222D-D396-453F-9F48-109D3A93BB79}">
      <formula1>"✔"</formula1>
    </dataValidation>
    <dataValidation imeMode="halfAlpha" allowBlank="1" showInputMessage="1" showErrorMessage="1" sqref="S24:V26 J24:N26 S36:V36 J36:N36" xr:uid="{6723B3C6-D3B1-45F3-802D-8CB8916C7130}"/>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E6D6F0A4-C965-4C7D-A290-EA44C33E78EE}">
          <x14:formula1>
            <xm:f>リスト!$B$2:$B$30</xm:f>
          </x14:formula1>
          <xm:sqref>L10</xm:sqref>
        </x14:dataValidation>
        <x14:dataValidation type="list" allowBlank="1" xr:uid="{3D46B7B7-04A1-4926-9AC1-30D9B05835C2}">
          <x14:formula1>
            <xm:f>リスト!$B$32:$B$78</xm:f>
          </x14:formula1>
          <xm:sqref>D9:G9</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EAFDD-0D94-45EA-A0A7-5EF04AEED065}">
  <dimension ref="A1:AV57"/>
  <sheetViews>
    <sheetView showGridLines="0" showZeros="0"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37880386-7A61-4629-8BE6-807575636DD5}"/>
    <dataValidation type="list" allowBlank="1" showInputMessage="1" showErrorMessage="1" sqref="X19:Z20 X15:Z15" xr:uid="{77B4EA07-2223-4AB5-A682-CBA2255B39AA}">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F336011D-02AB-47F4-8A4F-3FA9411EAF63}">
          <x14:formula1>
            <xm:f>リスト!$B$32:$B$78</xm:f>
          </x14:formula1>
          <xm:sqref>D9:G9</xm:sqref>
        </x14:dataValidation>
        <x14:dataValidation type="list" allowBlank="1" xr:uid="{E89F6314-D193-4D79-89AE-061980161650}">
          <x14:formula1>
            <xm:f>リスト!$B$2:$B$30</xm:f>
          </x14:formula1>
          <xm:sqref>L10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E7F6-DC5F-4F9F-863B-5E4FDD0A149B}">
  <dimension ref="A1:AV57"/>
  <sheetViews>
    <sheetView showGridLines="0" showZeros="0"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B9086E8A-3623-4714-B02F-576950CA0B68}">
      <formula1>"✔"</formula1>
    </dataValidation>
    <dataValidation imeMode="halfAlpha" allowBlank="1" showInputMessage="1" showErrorMessage="1" sqref="S24:V26 J24:N26 S36:V36 J36:N36" xr:uid="{93820EFF-63F3-428D-89CB-063336E2E72F}"/>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95B0D742-9765-4F67-ABB8-6C7B7BE7E56B}">
          <x14:formula1>
            <xm:f>リスト!$B$2:$B$30</xm:f>
          </x14:formula1>
          <xm:sqref>L10</xm:sqref>
        </x14:dataValidation>
        <x14:dataValidation type="list" allowBlank="1" xr:uid="{09B46AB3-A042-461B-A296-12E565E137E3}">
          <x14:formula1>
            <xm:f>リスト!$B$32:$B$78</xm:f>
          </x14:formula1>
          <xm:sqref>D9:G9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E697C-44FB-4636-9B28-B97C8CE2EB2C}">
  <dimension ref="A1:AV57"/>
  <sheetViews>
    <sheetView showGridLines="0" showZeros="0"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11732A21-35E4-40C9-8A24-932AF698BB24}"/>
    <dataValidation type="list" allowBlank="1" showInputMessage="1" showErrorMessage="1" sqref="X19:Z20 X15:Z15" xr:uid="{07AE3BF1-01CC-405E-9F4B-5E7D774C990B}">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B01D9DF3-DD3B-43EA-B9A4-87C1627C1526}">
          <x14:formula1>
            <xm:f>リスト!$B$32:$B$78</xm:f>
          </x14:formula1>
          <xm:sqref>D9:G9</xm:sqref>
        </x14:dataValidation>
        <x14:dataValidation type="list" allowBlank="1" xr:uid="{3C5CC00A-504F-45D8-B718-3D24B9FAC599}">
          <x14:formula1>
            <xm:f>リスト!$B$2:$B$30</xm:f>
          </x14:formula1>
          <xm:sqref>L10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4689-0BD6-4787-B4A3-7FD190E39884}">
  <dimension ref="A1:AV57"/>
  <sheetViews>
    <sheetView showGridLines="0" showZeros="0"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8980F004-6720-4841-9BF3-BCC5675FD7D7}">
      <formula1>"✔"</formula1>
    </dataValidation>
    <dataValidation imeMode="halfAlpha" allowBlank="1" showInputMessage="1" showErrorMessage="1" sqref="S24:V26 J24:N26 S36:V36 J36:N36" xr:uid="{647AB986-78D4-4A7B-8DB3-47AE469998BA}"/>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168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0745BA71-571B-4E1F-B291-365A01DB10A5}">
          <x14:formula1>
            <xm:f>リスト!$B$2:$B$30</xm:f>
          </x14:formula1>
          <xm:sqref>L10</xm:sqref>
        </x14:dataValidation>
        <x14:dataValidation type="list" allowBlank="1" xr:uid="{6C2FE3C6-ACB4-4313-9C86-7E2A0D2933F7}">
          <x14:formula1>
            <xm:f>リスト!$B$32:$B$78</xm:f>
          </x14:formula1>
          <xm:sqref>D9:G9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FD64C-B57D-4F96-9DDF-9706F6CEABAD}">
  <dimension ref="A1:AV57"/>
  <sheetViews>
    <sheetView showGridLines="0" showZeros="0"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2BD775B6-56A2-452C-96A3-317C9CE1DC85}"/>
    <dataValidation type="list" allowBlank="1" showInputMessage="1" showErrorMessage="1" sqref="X19:Z20 X15:Z15" xr:uid="{E4F5985C-283F-4077-A546-DB6CC7DE66F3}">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270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1781240C-9D77-4010-9DDA-7F109CA77956}">
          <x14:formula1>
            <xm:f>リスト!$B$32:$B$78</xm:f>
          </x14:formula1>
          <xm:sqref>D9:G9</xm:sqref>
        </x14:dataValidation>
        <x14:dataValidation type="list" allowBlank="1" xr:uid="{EE3F6A6A-AC77-40AE-9912-69E4FD5E13AC}">
          <x14:formula1>
            <xm:f>リスト!$B$2:$B$30</xm:f>
          </x14:formula1>
          <xm:sqref>L10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AFCDB-CCB4-4B9D-9E3E-8E8167A2F684}">
  <sheetPr>
    <pageSetUpPr fitToPage="1"/>
  </sheetPr>
  <dimension ref="A1:AG44"/>
  <sheetViews>
    <sheetView showGridLines="0" topLeftCell="A19" zoomScale="50" zoomScaleNormal="50" zoomScaleSheetLayoutView="55" workbookViewId="0">
      <selection activeCell="I26" sqref="I26:K26"/>
    </sheetView>
  </sheetViews>
  <sheetFormatPr defaultColWidth="9" defaultRowHeight="13"/>
  <cols>
    <col min="1" max="1" width="6" style="113" customWidth="1"/>
    <col min="2" max="2" width="6.08984375" style="113" customWidth="1"/>
    <col min="3" max="3" width="6.7265625" style="113" customWidth="1"/>
    <col min="4" max="4" width="5.6328125" style="113" customWidth="1"/>
    <col min="5" max="5" width="13.6328125" style="113" customWidth="1"/>
    <col min="6" max="7" width="9.36328125" style="113" customWidth="1"/>
    <col min="8" max="15" width="8.7265625" style="113" customWidth="1"/>
    <col min="16" max="22" width="8" style="113" customWidth="1"/>
    <col min="23" max="23" width="5.6328125" style="113" customWidth="1"/>
    <col min="24" max="24" width="6" style="113" customWidth="1"/>
    <col min="25" max="25" width="9.81640625" style="113" customWidth="1"/>
    <col min="26" max="16384" width="9" style="113"/>
  </cols>
  <sheetData>
    <row r="1" spans="1:25" ht="37.5" customHeight="1">
      <c r="A1" s="186" t="s">
        <v>277</v>
      </c>
      <c r="B1" s="186"/>
      <c r="C1" s="186"/>
      <c r="D1" s="186"/>
      <c r="E1" s="186"/>
      <c r="F1" s="186"/>
      <c r="G1" s="186"/>
      <c r="H1" s="186"/>
      <c r="I1" s="186"/>
      <c r="J1" s="186"/>
      <c r="K1" s="186"/>
      <c r="L1" s="186"/>
      <c r="M1" s="186"/>
      <c r="N1" s="186"/>
      <c r="O1" s="186"/>
      <c r="P1" s="186"/>
      <c r="Q1" s="186"/>
      <c r="R1" s="186"/>
      <c r="S1" s="186"/>
      <c r="T1" s="186"/>
      <c r="U1" s="186"/>
      <c r="V1" s="186"/>
      <c r="W1" s="186"/>
      <c r="X1" s="186"/>
      <c r="Y1" s="186"/>
    </row>
    <row r="2" spans="1:25" s="114" customFormat="1" ht="77.25" customHeight="1"/>
    <row r="3" spans="1:25" s="114" customFormat="1" ht="39" customHeight="1">
      <c r="K3" s="114" t="s">
        <v>28</v>
      </c>
    </row>
    <row r="4" spans="1:25" s="114" customFormat="1" ht="50.25" customHeight="1">
      <c r="K4" s="115" t="s">
        <v>187</v>
      </c>
      <c r="L4" s="185"/>
      <c r="M4" s="185"/>
      <c r="N4" s="185"/>
      <c r="O4" s="116" t="s">
        <v>188</v>
      </c>
      <c r="P4" s="185"/>
      <c r="Q4" s="185"/>
      <c r="R4" s="185"/>
      <c r="S4" s="187"/>
    </row>
    <row r="5" spans="1:25" s="114" customFormat="1" ht="51.75" customHeight="1">
      <c r="K5" s="188"/>
      <c r="L5" s="189"/>
      <c r="M5" s="189"/>
      <c r="N5" s="189"/>
      <c r="O5" s="189"/>
      <c r="P5" s="189"/>
      <c r="Q5" s="189"/>
      <c r="R5" s="189"/>
      <c r="S5" s="189"/>
      <c r="T5" s="189"/>
      <c r="U5" s="189"/>
      <c r="V5" s="189"/>
      <c r="W5" s="189"/>
      <c r="X5" s="189"/>
      <c r="Y5"/>
    </row>
    <row r="6" spans="1:25" s="114" customFormat="1" ht="69" customHeight="1">
      <c r="K6" s="117" t="s">
        <v>189</v>
      </c>
      <c r="L6" s="117"/>
      <c r="M6" s="185"/>
      <c r="N6" s="185"/>
      <c r="O6" s="185"/>
      <c r="P6" s="185"/>
      <c r="Q6" s="185"/>
      <c r="R6" s="185"/>
      <c r="S6" s="185"/>
      <c r="T6" s="185"/>
      <c r="U6" s="185"/>
      <c r="V6" s="185"/>
      <c r="W6" s="185"/>
      <c r="X6" s="185"/>
      <c r="Y6"/>
    </row>
    <row r="7" spans="1:25" s="114" customFormat="1" ht="69" customHeight="1">
      <c r="K7" s="184" t="s">
        <v>190</v>
      </c>
      <c r="L7" s="184"/>
      <c r="M7" s="185"/>
      <c r="N7" s="185"/>
      <c r="O7" s="185"/>
      <c r="P7" s="185"/>
      <c r="Q7" s="185" t="s">
        <v>191</v>
      </c>
      <c r="R7" s="185"/>
      <c r="S7" s="185"/>
      <c r="T7" s="185"/>
      <c r="U7" s="185"/>
      <c r="V7" s="185"/>
      <c r="W7" s="185"/>
      <c r="X7" s="185"/>
      <c r="Y7" s="118"/>
    </row>
    <row r="8" spans="1:25" s="114" customFormat="1" ht="15" customHeight="1"/>
    <row r="9" spans="1:25" s="119" customFormat="1" ht="61.5" customHeight="1">
      <c r="J9" s="190"/>
      <c r="K9" s="190"/>
      <c r="L9" s="190"/>
      <c r="M9" s="190"/>
      <c r="N9" s="190"/>
      <c r="O9" s="190"/>
      <c r="P9" s="190"/>
      <c r="Q9" s="190"/>
      <c r="R9" s="190"/>
      <c r="S9" s="190"/>
      <c r="T9" s="190"/>
      <c r="U9" s="190"/>
      <c r="V9" s="190"/>
      <c r="W9" s="190"/>
      <c r="X9" s="190"/>
      <c r="Y9" s="190"/>
    </row>
    <row r="10" spans="1:25" s="114" customFormat="1" ht="12" customHeight="1">
      <c r="A10" s="118"/>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row>
    <row r="11" spans="1:25" s="114" customFormat="1" ht="15.75" customHeight="1" thickBot="1">
      <c r="A11" s="118"/>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row>
    <row r="12" spans="1:25" s="114" customFormat="1" ht="52.5" customHeight="1" thickBot="1">
      <c r="A12" s="191" t="s">
        <v>192</v>
      </c>
      <c r="B12" s="192"/>
      <c r="C12" s="192"/>
      <c r="D12" s="192"/>
      <c r="E12" s="192"/>
      <c r="F12" s="192"/>
      <c r="G12" s="192"/>
      <c r="H12" s="192"/>
      <c r="I12" s="192"/>
      <c r="J12" s="192"/>
      <c r="K12" s="192"/>
      <c r="L12" s="192"/>
      <c r="M12" s="192"/>
      <c r="N12" s="192"/>
      <c r="O12" s="192"/>
      <c r="P12" s="192"/>
      <c r="Q12" s="192"/>
      <c r="R12" s="192"/>
      <c r="S12" s="192"/>
      <c r="T12" s="192"/>
      <c r="U12" s="192"/>
      <c r="V12" s="192"/>
      <c r="W12" s="192"/>
      <c r="X12" s="193"/>
      <c r="Y12" s="118"/>
    </row>
    <row r="13" spans="1:25" s="119" customFormat="1" ht="30.75" customHeight="1" thickBot="1">
      <c r="A13" s="121"/>
      <c r="X13" s="122"/>
      <c r="Y13" s="118"/>
    </row>
    <row r="14" spans="1:25" s="119" customFormat="1" ht="90.75" customHeight="1" thickBot="1">
      <c r="A14" s="121"/>
      <c r="B14" s="194" t="s">
        <v>193</v>
      </c>
      <c r="C14" s="195"/>
      <c r="D14" s="195"/>
      <c r="E14" s="195"/>
      <c r="F14" s="195"/>
      <c r="G14" s="195"/>
      <c r="H14" s="195"/>
      <c r="I14" s="195"/>
      <c r="J14" s="196"/>
      <c r="K14" s="197"/>
      <c r="L14" s="197"/>
      <c r="M14" s="197"/>
      <c r="N14" s="197"/>
      <c r="O14" s="197"/>
      <c r="P14" s="197"/>
      <c r="Q14" s="197"/>
      <c r="R14" s="197"/>
      <c r="S14" s="197"/>
      <c r="T14" s="197"/>
      <c r="U14" s="197"/>
      <c r="V14" s="197"/>
      <c r="W14" s="198"/>
      <c r="X14" s="122"/>
      <c r="Y14" s="121"/>
    </row>
    <row r="15" spans="1:25" s="119" customFormat="1" ht="26.25" customHeight="1">
      <c r="A15" s="121"/>
      <c r="P15" s="199"/>
      <c r="Q15" s="199"/>
      <c r="R15" s="199"/>
      <c r="S15" s="199"/>
      <c r="T15" s="199"/>
      <c r="X15" s="122"/>
      <c r="Y15" s="121"/>
    </row>
    <row r="16" spans="1:25" s="119" customFormat="1" ht="67.5" customHeight="1" thickBot="1">
      <c r="A16" s="121"/>
      <c r="B16" s="114" t="s">
        <v>194</v>
      </c>
      <c r="P16" s="200"/>
      <c r="Q16" s="200"/>
      <c r="R16" s="200"/>
      <c r="S16" s="200"/>
      <c r="T16" s="200"/>
      <c r="U16" s="123"/>
      <c r="V16" s="123"/>
      <c r="W16" s="123"/>
      <c r="X16" s="122"/>
      <c r="Y16" s="121"/>
    </row>
    <row r="17" spans="1:33" s="119" customFormat="1" ht="96" customHeight="1" thickBot="1">
      <c r="A17" s="121"/>
      <c r="B17" s="205" t="s">
        <v>195</v>
      </c>
      <c r="C17" s="214"/>
      <c r="D17" s="214"/>
      <c r="E17" s="215"/>
      <c r="F17" s="216"/>
      <c r="G17" s="217"/>
      <c r="H17" s="217"/>
      <c r="I17" s="217"/>
      <c r="J17" s="201"/>
      <c r="K17" s="218"/>
      <c r="L17" s="211" t="s">
        <v>196</v>
      </c>
      <c r="M17" s="212"/>
      <c r="N17" s="212"/>
      <c r="O17" s="219"/>
      <c r="P17" s="220"/>
      <c r="Q17" s="217"/>
      <c r="R17" s="217"/>
      <c r="S17" s="217"/>
      <c r="T17" s="217"/>
      <c r="U17" s="201"/>
      <c r="V17" s="202"/>
      <c r="W17" s="203"/>
      <c r="X17" s="122"/>
      <c r="Y17" s="121"/>
      <c r="AB17" s="204" t="s">
        <v>197</v>
      </c>
      <c r="AC17" s="204"/>
      <c r="AD17" s="204"/>
      <c r="AE17" s="204"/>
      <c r="AF17" s="204"/>
      <c r="AG17" s="204"/>
    </row>
    <row r="18" spans="1:33" s="119" customFormat="1" ht="96" customHeight="1" thickBot="1">
      <c r="A18" s="121"/>
      <c r="B18" s="205" t="s">
        <v>198</v>
      </c>
      <c r="C18" s="206"/>
      <c r="D18" s="206"/>
      <c r="E18" s="207"/>
      <c r="F18" s="208"/>
      <c r="G18" s="209"/>
      <c r="H18" s="209"/>
      <c r="I18" s="209"/>
      <c r="J18" s="209"/>
      <c r="K18" s="210"/>
      <c r="L18" s="211" t="s">
        <v>199</v>
      </c>
      <c r="M18" s="212"/>
      <c r="N18" s="212"/>
      <c r="O18" s="212"/>
      <c r="P18" s="213"/>
      <c r="Q18" s="209"/>
      <c r="R18" s="209"/>
      <c r="S18" s="209"/>
      <c r="T18" s="209"/>
      <c r="U18" s="209"/>
      <c r="V18" s="209"/>
      <c r="W18" s="210"/>
      <c r="X18" s="122"/>
      <c r="Y18" s="121"/>
    </row>
    <row r="19" spans="1:33" s="119" customFormat="1" ht="111" customHeight="1" thickBot="1">
      <c r="A19" s="121"/>
      <c r="B19" s="211" t="s">
        <v>200</v>
      </c>
      <c r="C19" s="221"/>
      <c r="D19" s="221"/>
      <c r="E19" s="221"/>
      <c r="F19" s="222"/>
      <c r="G19" s="223"/>
      <c r="H19" s="223"/>
      <c r="I19" s="223"/>
      <c r="J19" s="223"/>
      <c r="K19" s="224"/>
      <c r="L19" s="225" t="s">
        <v>201</v>
      </c>
      <c r="M19" s="226"/>
      <c r="N19" s="226"/>
      <c r="O19" s="226"/>
      <c r="P19" s="213"/>
      <c r="Q19" s="209"/>
      <c r="R19" s="209"/>
      <c r="S19" s="209"/>
      <c r="T19" s="209"/>
      <c r="U19" s="209"/>
      <c r="V19" s="209"/>
      <c r="W19" s="124"/>
      <c r="X19" s="122"/>
      <c r="Y19" s="121"/>
    </row>
    <row r="20" spans="1:33" s="119" customFormat="1" ht="27" customHeight="1">
      <c r="A20" s="121"/>
      <c r="B20" s="125"/>
      <c r="C20" s="125"/>
      <c r="D20" s="125"/>
      <c r="E20" s="125"/>
      <c r="J20" s="126"/>
      <c r="K20" s="126"/>
      <c r="L20" s="126"/>
      <c r="M20" s="126"/>
      <c r="N20" s="125"/>
      <c r="O20" s="125"/>
      <c r="P20" s="125"/>
      <c r="Q20" s="127"/>
      <c r="R20" s="127"/>
      <c r="X20" s="122"/>
      <c r="Y20" s="121"/>
    </row>
    <row r="21" spans="1:33" s="119" customFormat="1" ht="28" customHeight="1">
      <c r="A21" s="121"/>
      <c r="B21" s="128" t="s">
        <v>202</v>
      </c>
      <c r="C21" s="125"/>
      <c r="D21" s="125"/>
      <c r="E21" s="125"/>
      <c r="F21" s="125"/>
      <c r="G21" s="125"/>
      <c r="H21" s="125"/>
      <c r="I21" s="125"/>
      <c r="J21" s="125"/>
      <c r="K21" s="125"/>
      <c r="L21" s="125"/>
      <c r="M21" s="125"/>
      <c r="N21" s="125"/>
      <c r="O21" s="125"/>
      <c r="P21" s="129"/>
      <c r="Q21" s="129"/>
      <c r="R21" s="129"/>
      <c r="S21" s="129"/>
      <c r="T21" s="127"/>
      <c r="U21" s="127"/>
      <c r="X21" s="122"/>
      <c r="Y21" s="121"/>
    </row>
    <row r="22" spans="1:33" s="131" customFormat="1" ht="28" customHeight="1">
      <c r="A22" s="130"/>
      <c r="C22" s="132" t="s">
        <v>203</v>
      </c>
      <c r="D22" s="133"/>
      <c r="E22" s="133"/>
      <c r="F22" s="133"/>
      <c r="G22" s="133"/>
      <c r="H22" s="133"/>
      <c r="I22" s="133"/>
      <c r="J22" s="133"/>
      <c r="K22" s="133"/>
      <c r="L22" s="133"/>
      <c r="M22" s="133"/>
      <c r="N22" s="133"/>
      <c r="O22" s="133"/>
      <c r="P22" s="134"/>
      <c r="Q22" s="134"/>
      <c r="R22" s="134"/>
      <c r="S22" s="134"/>
      <c r="T22" s="132"/>
      <c r="U22" s="132"/>
      <c r="V22" s="132"/>
      <c r="X22" s="135"/>
      <c r="Y22" s="121"/>
    </row>
    <row r="23" spans="1:33" s="131" customFormat="1" ht="28" customHeight="1" thickBot="1">
      <c r="A23" s="130"/>
      <c r="C23" s="132" t="s">
        <v>204</v>
      </c>
      <c r="D23" s="133"/>
      <c r="E23" s="133"/>
      <c r="F23" s="133"/>
      <c r="G23" s="133"/>
      <c r="H23" s="133"/>
      <c r="I23" s="133"/>
      <c r="J23" s="133"/>
      <c r="K23" s="133"/>
      <c r="L23" s="133"/>
      <c r="M23" s="133"/>
      <c r="N23" s="133"/>
      <c r="O23" s="133"/>
      <c r="P23" s="134"/>
      <c r="Q23" s="134"/>
      <c r="R23" s="134"/>
      <c r="S23" s="134"/>
      <c r="T23" s="132"/>
      <c r="U23" s="132"/>
      <c r="V23" s="132"/>
      <c r="X23" s="135"/>
      <c r="Y23" s="121"/>
    </row>
    <row r="24" spans="1:33" s="131" customFormat="1" ht="74.25" customHeight="1" thickBot="1">
      <c r="A24" s="130"/>
      <c r="B24" s="227" t="s">
        <v>205</v>
      </c>
      <c r="C24" s="206"/>
      <c r="D24" s="206"/>
      <c r="E24" s="228"/>
      <c r="F24" s="221" t="s">
        <v>206</v>
      </c>
      <c r="G24" s="235"/>
      <c r="H24" s="236"/>
      <c r="I24" s="237"/>
      <c r="J24" s="237"/>
      <c r="K24" s="237"/>
      <c r="L24" s="237"/>
      <c r="M24" s="237"/>
      <c r="N24" s="237"/>
      <c r="O24" s="238" t="s">
        <v>207</v>
      </c>
      <c r="P24" s="239"/>
      <c r="Q24" s="240"/>
      <c r="R24" s="241"/>
      <c r="S24" s="242"/>
      <c r="X24" s="135"/>
      <c r="Y24" s="121"/>
    </row>
    <row r="25" spans="1:33" s="131" customFormat="1" ht="74.25" customHeight="1" thickBot="1">
      <c r="A25" s="130"/>
      <c r="B25" s="229"/>
      <c r="C25" s="230"/>
      <c r="D25" s="230"/>
      <c r="E25" s="231"/>
      <c r="F25" s="221" t="s">
        <v>208</v>
      </c>
      <c r="G25" s="221"/>
      <c r="H25" s="243"/>
      <c r="I25" s="237"/>
      <c r="J25" s="237"/>
      <c r="K25" s="237"/>
      <c r="L25" s="237"/>
      <c r="M25" s="237"/>
      <c r="N25" s="244"/>
      <c r="O25" s="238" t="s">
        <v>209</v>
      </c>
      <c r="P25" s="239"/>
      <c r="Q25" s="243"/>
      <c r="R25" s="237"/>
      <c r="S25" s="237"/>
      <c r="T25" s="244"/>
      <c r="U25" s="133"/>
      <c r="V25" s="133"/>
      <c r="W25" s="133"/>
      <c r="X25" s="135"/>
      <c r="Y25" s="121"/>
    </row>
    <row r="26" spans="1:33" s="119" customFormat="1" ht="73.5" customHeight="1" thickBot="1">
      <c r="A26" s="121"/>
      <c r="B26" s="229"/>
      <c r="C26" s="230"/>
      <c r="D26" s="230"/>
      <c r="E26" s="231"/>
      <c r="F26" s="245" t="s">
        <v>210</v>
      </c>
      <c r="G26" s="246"/>
      <c r="H26" s="136">
        <v>1</v>
      </c>
      <c r="I26" s="182"/>
      <c r="J26" s="183"/>
      <c r="K26" s="183"/>
      <c r="L26" s="137">
        <v>0</v>
      </c>
      <c r="M26" s="247"/>
      <c r="N26" s="248"/>
      <c r="O26" s="248"/>
      <c r="X26" s="122"/>
      <c r="Y26" s="121"/>
    </row>
    <row r="27" spans="1:33" s="119" customFormat="1" ht="73.5" customHeight="1" thickBot="1">
      <c r="A27" s="121"/>
      <c r="B27" s="232"/>
      <c r="C27" s="233"/>
      <c r="D27" s="233"/>
      <c r="E27" s="234"/>
      <c r="F27" s="233" t="s">
        <v>211</v>
      </c>
      <c r="G27" s="249"/>
      <c r="H27" s="138"/>
      <c r="I27" s="139"/>
      <c r="J27" s="139"/>
      <c r="K27" s="139"/>
      <c r="L27" s="139"/>
      <c r="M27" s="139"/>
      <c r="N27" s="139"/>
      <c r="O27" s="140">
        <v>1</v>
      </c>
      <c r="P27" s="250" t="s">
        <v>212</v>
      </c>
      <c r="Q27" s="251"/>
      <c r="R27" s="251"/>
      <c r="S27" s="251"/>
      <c r="T27" s="251"/>
      <c r="U27" s="251"/>
      <c r="V27" s="251"/>
      <c r="W27" s="251"/>
      <c r="X27" s="252"/>
      <c r="Y27" s="121"/>
    </row>
    <row r="28" spans="1:33" s="119" customFormat="1" ht="30" customHeight="1" thickBot="1">
      <c r="A28" s="141"/>
      <c r="B28" s="142"/>
      <c r="C28" s="142"/>
      <c r="D28" s="142"/>
      <c r="E28" s="142"/>
      <c r="F28" s="142"/>
      <c r="G28" s="142"/>
      <c r="H28" s="143"/>
      <c r="I28" s="142"/>
      <c r="J28" s="142"/>
      <c r="K28" s="142"/>
      <c r="L28" s="142"/>
      <c r="M28" s="142"/>
      <c r="N28" s="142"/>
      <c r="O28" s="142"/>
      <c r="P28" s="142"/>
      <c r="Q28" s="142"/>
      <c r="R28" s="142"/>
      <c r="S28" s="142"/>
      <c r="T28" s="142"/>
      <c r="U28" s="142"/>
      <c r="V28" s="142"/>
      <c r="W28" s="142"/>
      <c r="X28" s="144"/>
      <c r="Y28" s="121"/>
    </row>
    <row r="29" spans="1:33" s="119" customFormat="1" ht="18" customHeight="1"/>
    <row r="30" spans="1:33" s="119" customFormat="1" ht="61.5" customHeight="1">
      <c r="J30" s="190" t="s">
        <v>213</v>
      </c>
      <c r="K30" s="190"/>
      <c r="L30" s="190"/>
      <c r="M30" s="190"/>
      <c r="N30" s="190"/>
      <c r="O30" s="190"/>
      <c r="P30" s="190"/>
      <c r="Q30" s="190"/>
      <c r="R30" s="190"/>
      <c r="S30" s="190"/>
      <c r="T30" s="190"/>
      <c r="U30" s="190"/>
      <c r="V30" s="190"/>
      <c r="W30" s="190"/>
      <c r="X30" s="190"/>
      <c r="Y30" s="190"/>
    </row>
    <row r="31" spans="1:33" s="114" customFormat="1" ht="69" customHeight="1">
      <c r="D31" s="255"/>
      <c r="E31" s="255"/>
      <c r="F31" s="255"/>
      <c r="G31" s="255"/>
      <c r="H31" s="255"/>
      <c r="I31" s="255"/>
      <c r="J31" s="118"/>
      <c r="K31" s="256" t="s">
        <v>214</v>
      </c>
      <c r="L31" s="256"/>
      <c r="M31" s="257"/>
      <c r="N31" s="257"/>
      <c r="O31" s="257"/>
      <c r="P31" s="257"/>
      <c r="Q31" s="257" t="s">
        <v>191</v>
      </c>
      <c r="R31" s="257"/>
      <c r="S31" s="257"/>
      <c r="T31" s="257"/>
      <c r="U31" s="257"/>
      <c r="V31" s="257"/>
      <c r="W31" s="257"/>
      <c r="X31" s="257"/>
      <c r="Y31" s="118"/>
    </row>
    <row r="32" spans="1:33" s="114" customFormat="1" ht="69" customHeight="1">
      <c r="D32" s="255"/>
      <c r="E32" s="255"/>
      <c r="F32" s="255"/>
      <c r="G32" s="255"/>
      <c r="H32" s="255"/>
      <c r="I32" s="255"/>
      <c r="J32" s="118"/>
      <c r="K32" s="258" t="s">
        <v>22</v>
      </c>
      <c r="L32" s="258"/>
      <c r="M32" s="259"/>
      <c r="N32" s="259"/>
      <c r="O32" s="259"/>
      <c r="P32" s="259"/>
      <c r="Q32" s="259"/>
      <c r="R32" s="259"/>
      <c r="S32" s="259"/>
      <c r="T32" s="259"/>
      <c r="U32" s="259"/>
      <c r="V32" s="259"/>
      <c r="W32" s="259"/>
      <c r="X32" s="259"/>
      <c r="Y32" s="118"/>
    </row>
    <row r="33" spans="1:25" s="114" customFormat="1" ht="69" customHeight="1">
      <c r="K33" s="253" t="s">
        <v>215</v>
      </c>
      <c r="L33" s="253"/>
      <c r="M33" s="254"/>
      <c r="N33" s="254"/>
      <c r="O33" s="254"/>
      <c r="P33" s="254"/>
      <c r="Q33" s="254"/>
      <c r="R33" s="254"/>
      <c r="S33" s="254"/>
      <c r="T33" s="254"/>
      <c r="U33" s="254"/>
      <c r="V33" s="254"/>
      <c r="W33" s="254"/>
      <c r="X33" s="254"/>
      <c r="Y33" s="118"/>
    </row>
    <row r="34" spans="1:25" s="119" customFormat="1" ht="96.75" customHeight="1"/>
    <row r="35" spans="1:25" ht="32.25" hidden="1" customHeight="1">
      <c r="A35" s="145" t="s">
        <v>216</v>
      </c>
    </row>
    <row r="36" spans="1:25" s="119" customFormat="1" ht="40" customHeight="1"/>
    <row r="37" spans="1:25" s="119" customFormat="1" ht="30" customHeight="1"/>
    <row r="38" spans="1:25" s="119" customFormat="1" ht="30" customHeight="1"/>
    <row r="39" spans="1:25" s="119" customFormat="1" ht="21"/>
    <row r="40" spans="1:25" s="119" customFormat="1" ht="21"/>
    <row r="41" spans="1:25" s="119" customFormat="1" ht="21"/>
    <row r="42" spans="1:25" s="119" customFormat="1" ht="21"/>
    <row r="43" spans="1:25" ht="21">
      <c r="Y43" s="119"/>
    </row>
    <row r="44" spans="1:25" ht="21">
      <c r="Y44" s="119"/>
    </row>
  </sheetData>
  <dataConsolidate/>
  <mergeCells count="53">
    <mergeCell ref="F26:G26"/>
    <mergeCell ref="M26:O26"/>
    <mergeCell ref="F27:G27"/>
    <mergeCell ref="P27:X27"/>
    <mergeCell ref="K33:L33"/>
    <mergeCell ref="M33:X33"/>
    <mergeCell ref="J30:Y30"/>
    <mergeCell ref="D31:I32"/>
    <mergeCell ref="K31:L31"/>
    <mergeCell ref="M31:P31"/>
    <mergeCell ref="Q31:R31"/>
    <mergeCell ref="S31:X31"/>
    <mergeCell ref="K32:L32"/>
    <mergeCell ref="M32:X32"/>
    <mergeCell ref="F24:G24"/>
    <mergeCell ref="H24:N24"/>
    <mergeCell ref="O24:P24"/>
    <mergeCell ref="Q24:S24"/>
    <mergeCell ref="F25:G25"/>
    <mergeCell ref="H25:N25"/>
    <mergeCell ref="O25:P25"/>
    <mergeCell ref="Q25:T25"/>
    <mergeCell ref="AB17:AG17"/>
    <mergeCell ref="B18:E18"/>
    <mergeCell ref="F18:K18"/>
    <mergeCell ref="L18:O18"/>
    <mergeCell ref="P18:W18"/>
    <mergeCell ref="B17:E17"/>
    <mergeCell ref="F17:I17"/>
    <mergeCell ref="J17:K17"/>
    <mergeCell ref="L17:O17"/>
    <mergeCell ref="P17:T17"/>
    <mergeCell ref="A1:Y1"/>
    <mergeCell ref="L4:N4"/>
    <mergeCell ref="P4:S4"/>
    <mergeCell ref="K5:X5"/>
    <mergeCell ref="M6:X6"/>
    <mergeCell ref="I26:K26"/>
    <mergeCell ref="K7:L7"/>
    <mergeCell ref="M7:P7"/>
    <mergeCell ref="Q7:R7"/>
    <mergeCell ref="S7:X7"/>
    <mergeCell ref="J9:Y9"/>
    <mergeCell ref="A12:X12"/>
    <mergeCell ref="B14:I14"/>
    <mergeCell ref="J14:W14"/>
    <mergeCell ref="P15:T16"/>
    <mergeCell ref="U17:W17"/>
    <mergeCell ref="B19:E19"/>
    <mergeCell ref="F19:K19"/>
    <mergeCell ref="L19:O19"/>
    <mergeCell ref="P19:V19"/>
    <mergeCell ref="B24:E27"/>
  </mergeCells>
  <phoneticPr fontId="4"/>
  <dataValidations count="8">
    <dataValidation type="list" allowBlank="1" showInputMessage="1" showErrorMessage="1" sqref="Q25:W25" xr:uid="{0E10BC83-7EE1-4F69-B546-B7E8A36D1E2A}">
      <formula1>"普通,当座"</formula1>
    </dataValidation>
    <dataValidation type="textLength" operator="equal" allowBlank="1" showInputMessage="1" showErrorMessage="1" error="3桁で入力して下さい。" sqref="P18:W18" xr:uid="{2CF57F52-C934-4CB0-BD77-074271B693DF}">
      <formula1>3</formula1>
    </dataValidation>
    <dataValidation type="list" allowBlank="1" showInputMessage="1" showErrorMessage="1" prompt="選択してください。" sqref="F19:K19" xr:uid="{B4D90F53-334E-4D30-B655-11B16CD3D7BC}">
      <formula1>"普通預金,当座預金,別段預金"</formula1>
    </dataValidation>
    <dataValidation type="list" allowBlank="1" showInputMessage="1" showErrorMessage="1" prompt="選択してください。" sqref="J17:K17" xr:uid="{220B03DA-0D26-42F7-B2D0-76B9DB2995B6}">
      <formula1>"銀行,信用金庫,農協"</formula1>
    </dataValidation>
    <dataValidation type="textLength" operator="equal" allowBlank="1" showInputMessage="1" showErrorMessage="1" error="4桁で入力して下さい。" sqref="F18:K18" xr:uid="{AC8554A0-5DD6-476E-A0C1-6726700158CE}">
      <formula1>4</formula1>
    </dataValidation>
    <dataValidation type="list" allowBlank="1" showInputMessage="1" showErrorMessage="1" prompt="選択してください。" sqref="U17:W17" xr:uid="{5E5D72FA-7A3B-4C29-A8B9-C356F11838F7}">
      <formula1>"支店,営業部,出張所,公務部,本店"</formula1>
    </dataValidation>
    <dataValidation type="textLength" operator="equal" allowBlank="1" showInputMessage="1" showErrorMessage="1" error="ここは３桁で入力して下さい。" sqref="I26" xr:uid="{0AB26F82-767C-4A5E-9D31-FEAF186FAB11}">
      <formula1>3</formula1>
    </dataValidation>
    <dataValidation type="textLength" operator="equal" allowBlank="1" showInputMessage="1" showErrorMessage="1" error="ここは７桁で入力して下さい。" sqref="H27:N27" xr:uid="{C8E489FD-C7A6-4068-865F-4035830ACF07}">
      <formula1>7</formula1>
    </dataValidation>
  </dataValidations>
  <printOptions horizontalCentered="1"/>
  <pageMargins left="0.86614173228346458" right="0.47244094488188981" top="0.39370078740157483" bottom="0.39370078740157483" header="0" footer="0"/>
  <pageSetup paperSize="9" scale="44"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F022F-5D32-4ADF-9C47-5524928AB12E}">
  <dimension ref="A1:AV57"/>
  <sheetViews>
    <sheetView showGridLines="0" showZeros="0"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796FBFBA-D830-4175-8D62-7DF82CD27EFD}">
      <formula1>"✔"</formula1>
    </dataValidation>
    <dataValidation imeMode="halfAlpha" allowBlank="1" showInputMessage="1" showErrorMessage="1" sqref="S24:V26 J24:N26 S36:V36 J36:N36" xr:uid="{6BAC4D63-AFC8-41EB-B36C-E5066B88374A}"/>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2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373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FCDDD90A-4344-4FD4-9624-4BE35819335D}">
          <x14:formula1>
            <xm:f>リスト!$B$2:$B$30</xm:f>
          </x14:formula1>
          <xm:sqref>L10</xm:sqref>
        </x14:dataValidation>
        <x14:dataValidation type="list" allowBlank="1" xr:uid="{3F195076-4D2C-4F5D-9CF9-92C4231A0DD9}">
          <x14:formula1>
            <xm:f>リスト!$B$32:$B$78</xm:f>
          </x14:formula1>
          <xm:sqref>D9:G9</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44F88-F430-42F7-8439-91CBB43A35DD}">
  <dimension ref="A1:AV57"/>
  <sheetViews>
    <sheetView showGridLines="0" showZeros="0" topLeftCell="A4"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F0412434-876E-4417-9A83-C73491785DB6}"/>
    <dataValidation type="list" allowBlank="1" showInputMessage="1" showErrorMessage="1" sqref="X19:Z20 X15:Z15" xr:uid="{D7CC8024-8460-4863-9E15-5E2BC092E682}">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48ECB950-F294-42C7-8476-E85B92A0E564}">
          <x14:formula1>
            <xm:f>リスト!$B$32:$B$78</xm:f>
          </x14:formula1>
          <xm:sqref>D9:G9</xm:sqref>
        </x14:dataValidation>
        <x14:dataValidation type="list" allowBlank="1" xr:uid="{E91EE8BE-AF90-43A7-8750-96333EB01BB7}">
          <x14:formula1>
            <xm:f>リスト!$B$2:$B$30</xm:f>
          </x14:formula1>
          <xm:sqref>L10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A3A3-2039-4B83-B091-850F682B680C}">
  <dimension ref="A1:AV57"/>
  <sheetViews>
    <sheetView showGridLines="0" showZeros="0" topLeftCell="A4"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CD8394B6-2271-4F46-9C33-C2B24B010132}">
      <formula1>"✔"</formula1>
    </dataValidation>
    <dataValidation imeMode="halfAlpha" allowBlank="1" showInputMessage="1" showErrorMessage="1" sqref="S24:V26 J24:N26 S36:V36 J36:N36" xr:uid="{7B01A0F4-1939-4363-9A7E-D289160CB14F}"/>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577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3B127D47-C482-4F98-BB42-93B251BB0037}">
          <x14:formula1>
            <xm:f>リスト!$B$2:$B$30</xm:f>
          </x14:formula1>
          <xm:sqref>L10</xm:sqref>
        </x14:dataValidation>
        <x14:dataValidation type="list" allowBlank="1" xr:uid="{522EED36-1EB6-4402-97A6-AC4FEDCC6A29}">
          <x14:formula1>
            <xm:f>リスト!$B$32:$B$78</xm:f>
          </x14:formula1>
          <xm:sqref>D9:G9</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80009-FD16-42D7-8522-FEFFBC4C9BAB}">
  <dimension ref="A1:AV57"/>
  <sheetViews>
    <sheetView showGridLines="0" showZeros="0"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281BE79E-D9CB-4C51-B3CD-A27C6C4575F1}"/>
    <dataValidation type="list" allowBlank="1" showInputMessage="1" showErrorMessage="1" sqref="X19:Z20 X15:Z15" xr:uid="{134F67CC-EF42-4D60-9EDA-7B1FE6ED86F1}">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680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CF70987-C357-4C96-BA8E-97CAC6FD57C7}">
          <x14:formula1>
            <xm:f>リスト!$B$32:$B$78</xm:f>
          </x14:formula1>
          <xm:sqref>D9:G9</xm:sqref>
        </x14:dataValidation>
        <x14:dataValidation type="list" allowBlank="1" xr:uid="{677699C4-167D-4961-9B2D-DEC27DB327D9}">
          <x14:formula1>
            <xm:f>リスト!$B$2:$B$30</xm:f>
          </x14:formula1>
          <xm:sqref>L10</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CC0E4-3B06-4E14-8274-15AF23013EBD}">
  <dimension ref="A1:AV57"/>
  <sheetViews>
    <sheetView showGridLines="0" showZeros="0"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EA4ABF26-C07C-4B9B-9A17-81AF957AC2C5}">
      <formula1>"✔"</formula1>
    </dataValidation>
    <dataValidation imeMode="halfAlpha" allowBlank="1" showInputMessage="1" showErrorMessage="1" sqref="S24:V26 J24:N26 S36:V36 J36:N36" xr:uid="{44E96849-EB7A-49D1-80ED-7F75B76E8A58}"/>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1380069F-13C1-48AF-8D81-7FDF262EC3A3}">
          <x14:formula1>
            <xm:f>リスト!$B$2:$B$30</xm:f>
          </x14:formula1>
          <xm:sqref>L10</xm:sqref>
        </x14:dataValidation>
        <x14:dataValidation type="list" allowBlank="1" xr:uid="{7EE465E3-37DB-4C9C-8E7D-98D24EA0A07C}">
          <x14:formula1>
            <xm:f>リスト!$B$32:$B$78</xm:f>
          </x14:formula1>
          <xm:sqref>D9:G9</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90759-809A-447E-83E1-EC6E842F74E7}">
  <dimension ref="A1:AV57"/>
  <sheetViews>
    <sheetView showGridLines="0" showZeros="0" topLeftCell="A8"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829ABC35-D7CE-4DB0-ADA4-28C48CC970C0}"/>
    <dataValidation type="list" allowBlank="1" showInputMessage="1" showErrorMessage="1" sqref="X19:Z20 X15:Z15" xr:uid="{5F87940C-EE28-42AF-82C7-2E906AB692AA}">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885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5021C1C9-FF23-4E3B-ACDB-804875BC98D7}">
          <x14:formula1>
            <xm:f>リスト!$B$32:$B$78</xm:f>
          </x14:formula1>
          <xm:sqref>D9:G9</xm:sqref>
        </x14:dataValidation>
        <x14:dataValidation type="list" allowBlank="1" xr:uid="{90E8ED82-2B2B-493A-94BC-6E21B6AD93F3}">
          <x14:formula1>
            <xm:f>リスト!$B$2:$B$30</xm:f>
          </x14:formula1>
          <xm:sqref>L10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02CBD-520C-4E4D-8B52-D209FEF9515B}">
  <dimension ref="A1:AV57"/>
  <sheetViews>
    <sheetView showGridLines="0" showZeros="0" topLeftCell="A17"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E6698C2E-5EA0-4B61-889D-8896BC414856}">
      <formula1>"✔"</formula1>
    </dataValidation>
    <dataValidation imeMode="halfAlpha" allowBlank="1" showInputMessage="1" showErrorMessage="1" sqref="S24:V26 J24:N26 S36:V36 J36:N36" xr:uid="{9A1578AC-2481-4BA6-ABBC-01ABA8900398}"/>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7987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FB140093-3983-4CB1-AF44-BA8DE860BD1A}">
          <x14:formula1>
            <xm:f>リスト!$B$2:$B$30</xm:f>
          </x14:formula1>
          <xm:sqref>L10</xm:sqref>
        </x14:dataValidation>
        <x14:dataValidation type="list" allowBlank="1" xr:uid="{A51B7FFF-37A2-427D-A926-B6EEDF29BC31}">
          <x14:formula1>
            <xm:f>リスト!$B$32:$B$78</xm:f>
          </x14:formula1>
          <xm:sqref>D9:G9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44F91-91B0-46DF-971B-2946D67A40BF}">
  <dimension ref="A1:AV57"/>
  <sheetViews>
    <sheetView showGridLines="0" showZeros="0"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03D79F8C-3F3B-452E-B810-F8757D101D29}"/>
    <dataValidation type="list" allowBlank="1" showInputMessage="1" showErrorMessage="1" sqref="X19:Z20 X15:Z15" xr:uid="{B75E5AC1-6705-4E7B-8311-5A1CF6D37C16}">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089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8089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DFA198BF-2D28-4AC1-BAB9-2BB35C055647}">
          <x14:formula1>
            <xm:f>リスト!$B$32:$B$78</xm:f>
          </x14:formula1>
          <xm:sqref>D9:G9</xm:sqref>
        </x14:dataValidation>
        <x14:dataValidation type="list" allowBlank="1" xr:uid="{EEE2CF4D-239C-4FF4-97E8-DC905856A511}">
          <x14:formula1>
            <xm:f>リスト!$B$2:$B$30</xm:f>
          </x14:formula1>
          <xm:sqref>L10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E41F5-6AF7-4B8F-9B80-AF0685BCDC69}">
  <dimension ref="A1:AV57"/>
  <sheetViews>
    <sheetView showGridLines="0" showZeros="0" topLeftCell="A8"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D50522F7-B1BC-44EA-B570-2D8AEFFD1429}">
      <formula1>"✔"</formula1>
    </dataValidation>
    <dataValidation imeMode="halfAlpha" allowBlank="1" showInputMessage="1" showErrorMessage="1" sqref="S24:V26 J24:N26 S36:V36 J36:N36" xr:uid="{BF72CD55-F6D0-4C1D-A59D-3F23B5491477}"/>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E8BA2EF6-B5E4-4D9C-A35F-C514A55F8825}">
          <x14:formula1>
            <xm:f>リスト!$B$2:$B$30</xm:f>
          </x14:formula1>
          <xm:sqref>L10</xm:sqref>
        </x14:dataValidation>
        <x14:dataValidation type="list" allowBlank="1" xr:uid="{6DFA2992-967E-4274-B8D6-E178DADB27A4}">
          <x14:formula1>
            <xm:f>リスト!$B$32:$B$78</xm:f>
          </x14:formula1>
          <xm:sqref>D9:G9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D0AC4-F7AD-43F6-9963-B035A08E0EB7}">
  <dimension ref="A1:AV57"/>
  <sheetViews>
    <sheetView showGridLines="0" showZeros="0" topLeftCell="A8"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6303B6A9-600C-42F2-BF83-9902E1DC8132}"/>
    <dataValidation type="list" allowBlank="1" showInputMessage="1" showErrorMessage="1" sqref="X19:Z20 X15:Z15" xr:uid="{8424D19B-81CC-4CF1-8F22-7E7644F96D2E}">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A37AC527-ED5D-4F4B-B844-64E18B7D88D9}">
          <x14:formula1>
            <xm:f>リスト!$B$32:$B$78</xm:f>
          </x14:formula1>
          <xm:sqref>D9:G9</xm:sqref>
        </x14:dataValidation>
        <x14:dataValidation type="list" allowBlank="1" xr:uid="{39C702DD-076A-4198-A91B-D7C0BA332DAB}">
          <x14:formula1>
            <xm:f>リスト!$B$2:$B$30</xm:f>
          </x14:formula1>
          <xm:sqref>L10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57"/>
  <sheetViews>
    <sheetView showGridLines="0" showZeros="0" zoomScaleNormal="100" zoomScaleSheetLayoutView="100" workbookViewId="0">
      <selection activeCell="X21" sqref="X21"/>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286</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286</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AI57:AM57"/>
    <mergeCell ref="H50:L50"/>
    <mergeCell ref="H51:L51"/>
    <mergeCell ref="H52:L52"/>
    <mergeCell ref="H33:L33"/>
    <mergeCell ref="H53:L53"/>
    <mergeCell ref="M53:AM53"/>
    <mergeCell ref="M49:AM49"/>
    <mergeCell ref="M50:AM50"/>
    <mergeCell ref="M51:AM51"/>
    <mergeCell ref="M52:AM52"/>
    <mergeCell ref="M33:AM33"/>
    <mergeCell ref="H43:L43"/>
    <mergeCell ref="M43:AM43"/>
    <mergeCell ref="AD47:AF48"/>
    <mergeCell ref="AG47:AH48"/>
    <mergeCell ref="AD46:AH46"/>
    <mergeCell ref="AC46:AC48"/>
    <mergeCell ref="AL47:AM48"/>
    <mergeCell ref="AI47:AK48"/>
    <mergeCell ref="AI46:AM46"/>
    <mergeCell ref="A7:G7"/>
    <mergeCell ref="H8:S8"/>
    <mergeCell ref="A49:G49"/>
    <mergeCell ref="H49:L49"/>
    <mergeCell ref="AP10:AU10"/>
    <mergeCell ref="AG10:AI10"/>
    <mergeCell ref="AJ10:AK10"/>
    <mergeCell ref="AL10:AM10"/>
    <mergeCell ref="A11:H11"/>
    <mergeCell ref="AD24:AH24"/>
    <mergeCell ref="AC24:AC26"/>
    <mergeCell ref="AD25:AF26"/>
    <mergeCell ref="AG25:AH26"/>
    <mergeCell ref="A13:AM13"/>
    <mergeCell ref="L10:AF10"/>
    <mergeCell ref="A17:AM17"/>
    <mergeCell ref="H30:L30"/>
    <mergeCell ref="H31:L31"/>
    <mergeCell ref="A3:AM3"/>
    <mergeCell ref="A5:AM5"/>
    <mergeCell ref="O7:S7"/>
    <mergeCell ref="A8:C9"/>
    <mergeCell ref="D8:G8"/>
    <mergeCell ref="D9:G9"/>
    <mergeCell ref="T8:V9"/>
    <mergeCell ref="W8:AF8"/>
    <mergeCell ref="AG8:AM8"/>
    <mergeCell ref="H9:S9"/>
    <mergeCell ref="W9:AF9"/>
    <mergeCell ref="AG9:AM9"/>
    <mergeCell ref="H7:N7"/>
    <mergeCell ref="T7:AM7"/>
    <mergeCell ref="A10:K10"/>
    <mergeCell ref="AL25:AM26"/>
    <mergeCell ref="AI25:AK26"/>
    <mergeCell ref="AI24:AM24"/>
    <mergeCell ref="X15:Z15"/>
    <mergeCell ref="A15:W15"/>
    <mergeCell ref="A19:W19"/>
    <mergeCell ref="A22:AM22"/>
    <mergeCell ref="X20:Z20"/>
    <mergeCell ref="A20:W20"/>
    <mergeCell ref="X19:Z19"/>
    <mergeCell ref="H44:L44"/>
    <mergeCell ref="M44:AM44"/>
    <mergeCell ref="AI35:AK35"/>
    <mergeCell ref="AL35:AM35"/>
    <mergeCell ref="H41:L41"/>
    <mergeCell ref="M41:AM41"/>
    <mergeCell ref="H42:L42"/>
    <mergeCell ref="M42:AM42"/>
    <mergeCell ref="H38:L38"/>
    <mergeCell ref="M38:AM38"/>
    <mergeCell ref="H39:L39"/>
    <mergeCell ref="M39:AM39"/>
    <mergeCell ref="H40:L40"/>
    <mergeCell ref="M40:AM40"/>
    <mergeCell ref="AL36:AM36"/>
    <mergeCell ref="AI36:AK36"/>
    <mergeCell ref="A37:G37"/>
    <mergeCell ref="H37:L37"/>
    <mergeCell ref="M37:AM37"/>
    <mergeCell ref="M28:AM28"/>
    <mergeCell ref="M27:AM27"/>
    <mergeCell ref="A27:G27"/>
    <mergeCell ref="H28:L28"/>
    <mergeCell ref="H27:L27"/>
    <mergeCell ref="M34:AM34"/>
    <mergeCell ref="M29:AM29"/>
    <mergeCell ref="M30:AM30"/>
    <mergeCell ref="M31:AM31"/>
    <mergeCell ref="H34:L34"/>
    <mergeCell ref="H32:L32"/>
    <mergeCell ref="M32:AM32"/>
    <mergeCell ref="H29:L29"/>
  </mergeCells>
  <phoneticPr fontId="4"/>
  <dataValidations count="2">
    <dataValidation imeMode="halfAlpha" allowBlank="1" showInputMessage="1" showErrorMessage="1" sqref="S24:V26 J24:N26 S36:V36 J36:N36" xr:uid="{00000000-0002-0000-0300-000000000000}"/>
    <dataValidation type="list" allowBlank="1" showInputMessage="1" showErrorMessage="1" sqref="X19:Z20 X15:Z15" xr:uid="{00000000-0002-0000-0300-000001000000}">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34" r:id="rId4" name="Check Box 58">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24635" r:id="rId5" name="Check Box 59">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00000000-0002-0000-0300-000003000000}">
          <x14:formula1>
            <xm:f>リスト!$B$32:$B$78</xm:f>
          </x14:formula1>
          <xm:sqref>D9:G9</xm:sqref>
        </x14:dataValidation>
        <x14:dataValidation type="list" allowBlank="1" xr:uid="{85762360-DB52-4AF9-9CF5-A3799B62ED02}">
          <x14:formula1>
            <xm:f>リスト!$B$2:$B$30</xm:f>
          </x14:formula1>
          <xm:sqref>L10</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3661D-53F5-4B26-9130-536F3F8AB5B9}">
  <dimension ref="A1:AV57"/>
  <sheetViews>
    <sheetView showGridLines="0" showZeros="0" topLeftCell="A8"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5BBFD75B-BEBC-4FDE-A723-021928EC178E}">
      <formula1>"✔"</formula1>
    </dataValidation>
    <dataValidation imeMode="halfAlpha" allowBlank="1" showInputMessage="1" showErrorMessage="1" sqref="S24:V26 J24:N26 S36:V36 J36:N36" xr:uid="{DAE3B21D-7671-43ED-9D1D-602B3F2523C4}"/>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FED39316-4893-41FC-A4E8-F08D0D3BB384}">
          <x14:formula1>
            <xm:f>リスト!$B$2:$B$30</xm:f>
          </x14:formula1>
          <xm:sqref>L10</xm:sqref>
        </x14:dataValidation>
        <x14:dataValidation type="list" allowBlank="1" xr:uid="{8C1FA74D-A885-49CC-855E-ED0762421FF1}">
          <x14:formula1>
            <xm:f>リスト!$B$32:$B$78</xm:f>
          </x14:formula1>
          <xm:sqref>D9:G9</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2340F-DAB2-45F0-98DC-6820D14B057D}">
  <dimension ref="A1:AV57"/>
  <sheetViews>
    <sheetView showGridLines="0" showZeros="0" topLeftCell="A8"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A44D1CB0-B0F1-4C5B-9D69-2564B10A9A4D}"/>
    <dataValidation type="list" allowBlank="1" showInputMessage="1" showErrorMessage="1" sqref="X19:Z20 X15:Z15" xr:uid="{DCC65567-78B2-439F-A841-928285207013}">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72B4E979-3BC5-42F9-9CA8-AF675BA6B779}">
          <x14:formula1>
            <xm:f>リスト!$B$32:$B$78</xm:f>
          </x14:formula1>
          <xm:sqref>D9:G9</xm:sqref>
        </x14:dataValidation>
        <x14:dataValidation type="list" allowBlank="1" xr:uid="{0D9C4783-D1BF-406A-BF80-8882A11B4FD0}">
          <x14:formula1>
            <xm:f>リスト!$B$2:$B$30</xm:f>
          </x14:formula1>
          <xm:sqref>L10</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7275-1675-4EB0-80C6-645B260484B3}">
  <dimension ref="A1:AV57"/>
  <sheetViews>
    <sheetView showGridLines="0" showZeros="0" topLeftCell="A8"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F0A3A3D7-37EB-4ECB-96F6-80F56FA2691C}">
      <formula1>"✔"</formula1>
    </dataValidation>
    <dataValidation imeMode="halfAlpha" allowBlank="1" showInputMessage="1" showErrorMessage="1" sqref="S24:V26 J24:N26 S36:V36 J36:N36" xr:uid="{926FCC3F-1828-4911-BA8A-B7E723CCADCF}"/>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5EB2F2F6-FB4F-4186-9FCC-9F1068535FC7}">
          <x14:formula1>
            <xm:f>リスト!$B$2:$B$30</xm:f>
          </x14:formula1>
          <xm:sqref>L10</xm:sqref>
        </x14:dataValidation>
        <x14:dataValidation type="list" allowBlank="1" xr:uid="{70EFA229-4BB2-4BC3-80E7-31F3D36530B3}">
          <x14:formula1>
            <xm:f>リスト!$B$32:$B$78</xm:f>
          </x14:formula1>
          <xm:sqref>D9:G9</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65553-5097-4B01-A163-6F6DA38A6EAF}">
  <dimension ref="A1:AV57"/>
  <sheetViews>
    <sheetView showGridLines="0" showZeros="0" topLeftCell="A8"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C7D02DBB-DBBF-4CB5-82A8-D4A6091C2BD9}"/>
    <dataValidation type="list" allowBlank="1" showInputMessage="1" showErrorMessage="1" sqref="X19:Z20 X15:Z15" xr:uid="{D9324163-E0E8-4ED9-8AD5-DA2EEF094291}">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947CDEDB-14F3-438F-8309-AA65D09033E7}">
          <x14:formula1>
            <xm:f>リスト!$B$32:$B$78</xm:f>
          </x14:formula1>
          <xm:sqref>D9:G9</xm:sqref>
        </x14:dataValidation>
        <x14:dataValidation type="list" allowBlank="1" xr:uid="{AB5E0F89-EB68-4703-A88A-1101150F50E0}">
          <x14:formula1>
            <xm:f>リスト!$B$2:$B$30</xm:f>
          </x14:formula1>
          <xm:sqref>L10</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70CE-C106-48DD-A3E8-9E6BE52DB43A}">
  <dimension ref="A1:AV57"/>
  <sheetViews>
    <sheetView showGridLines="0" showZeros="0" topLeftCell="A8" zoomScaleNormal="100" zoomScaleSheetLayoutView="100" workbookViewId="0">
      <selection activeCell="L10" sqref="L10:AF1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F3EB7715-E479-4D34-96AB-1CAB1E6E770F}">
      <formula1>"✔"</formula1>
    </dataValidation>
    <dataValidation imeMode="halfAlpha" allowBlank="1" showInputMessage="1" showErrorMessage="1" sqref="S24:V26 J24:N26 S36:V36 J36:N36" xr:uid="{06C320C8-370D-4E80-BEDA-C9CF5702084C}"/>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7E4C5FCF-6390-4BA1-829C-D57D0B6D15B3}">
          <x14:formula1>
            <xm:f>リスト!$B$2:$B$30</xm:f>
          </x14:formula1>
          <xm:sqref>L10</xm:sqref>
        </x14:dataValidation>
        <x14:dataValidation type="list" allowBlank="1" xr:uid="{5E982257-E025-4FD6-A4F7-0F657B8DB7FC}">
          <x14:formula1>
            <xm:f>リスト!$B$32:$B$78</xm:f>
          </x14:formula1>
          <xm:sqref>D9:G9</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3D46-7EB8-47C9-8BB1-6E84EA9B5FAB}">
  <dimension ref="A1:AV57"/>
  <sheetViews>
    <sheetView showGridLines="0" showZeros="0" topLeftCell="A8" zoomScaleNormal="100" zoomScaleSheetLayoutView="100" workbookViewId="0">
      <selection activeCell="AN19" sqref="AN1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71EA6180-D84F-4B06-A461-730B5CB67BB1}"/>
    <dataValidation type="list" allowBlank="1" showInputMessage="1" showErrorMessage="1" sqref="X19:Z20 X15:Z15" xr:uid="{AFE7E97E-D8FB-4228-B5D9-E0D82AADB3DC}">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49369FF2-D289-4647-A723-D7C5C3F42DC8}">
          <x14:formula1>
            <xm:f>リスト!$B$32:$B$78</xm:f>
          </x14:formula1>
          <xm:sqref>D9:G9</xm:sqref>
        </x14:dataValidation>
        <x14:dataValidation type="list" allowBlank="1" xr:uid="{BD2BC723-7302-4073-AA27-337F3E745310}">
          <x14:formula1>
            <xm:f>リスト!$B$2:$B$30</xm:f>
          </x14:formula1>
          <xm:sqref>L10</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19EAB-7B67-4F22-8A2F-52BBD0F8BCD6}">
  <dimension ref="A1:AV57"/>
  <sheetViews>
    <sheetView showGridLines="0" showZeros="0" topLeftCell="A8" zoomScaleNormal="100" zoomScaleSheetLayoutView="100" workbookViewId="0">
      <selection activeCell="AV27" sqref="AV27"/>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A9E27C07-E92D-4FCB-A519-B3776605603E}">
      <formula1>"✔"</formula1>
    </dataValidation>
    <dataValidation imeMode="halfAlpha" allowBlank="1" showInputMessage="1" showErrorMessage="1" sqref="S24:V26 J24:N26 S36:V36 J36:N36" xr:uid="{3C59831A-39CB-4B8C-A216-C1FD26AF0C7C}"/>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B785376A-2B8F-4417-A987-6D22689E0353}">
          <x14:formula1>
            <xm:f>リスト!$B$2:$B$30</xm:f>
          </x14:formula1>
          <xm:sqref>L10</xm:sqref>
        </x14:dataValidation>
        <x14:dataValidation type="list" allowBlank="1" xr:uid="{2EDDAEAA-9975-41EE-AD68-3706EC774F16}">
          <x14:formula1>
            <xm:f>リスト!$B$32:$B$78</xm:f>
          </x14:formula1>
          <xm:sqref>D9:G9</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671D4-F7ED-4229-AF32-3334E3F4786F}">
  <dimension ref="A1:AV57"/>
  <sheetViews>
    <sheetView showGridLines="0" showZeros="0" zoomScaleNormal="100" zoomScaleSheetLayoutView="100" workbookViewId="0">
      <selection activeCell="AV20" sqref="AV2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E48E1493-9743-4D7B-8DEA-AB71F7823061}"/>
    <dataValidation type="list" allowBlank="1" showInputMessage="1" showErrorMessage="1" sqref="X19:Z20 X15:Z15" xr:uid="{A3743E96-0138-41D1-A39E-7AAA04ADD135}">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E321F56D-2A83-4895-B311-42DC58E6FCD1}">
          <x14:formula1>
            <xm:f>リスト!$B$32:$B$78</xm:f>
          </x14:formula1>
          <xm:sqref>D9:G9</xm:sqref>
        </x14:dataValidation>
        <x14:dataValidation type="list" allowBlank="1" xr:uid="{F0901C58-D86B-4896-8A45-ADDDC2E8B02C}">
          <x14:formula1>
            <xm:f>リスト!$B$2:$B$30</xm:f>
          </x14:formula1>
          <xm:sqref>L10</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EFF2E-529E-4C62-922F-00AA9A91CB3B}">
  <dimension ref="A1:AV57"/>
  <sheetViews>
    <sheetView showGridLines="0" showZeros="0" zoomScaleNormal="100" zoomScaleSheetLayoutView="100" workbookViewId="0">
      <selection activeCell="AV17" sqref="AV17"/>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1A23C3F9-52CB-46D2-B1D5-531D507719A3}">
      <formula1>"✔"</formula1>
    </dataValidation>
    <dataValidation imeMode="halfAlpha" allowBlank="1" showInputMessage="1" showErrorMessage="1" sqref="S24:V26 J24:N26 S36:V36 J36:N36" xr:uid="{4768E22D-2511-4203-8316-B0C602417281}"/>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BEBD82E9-0879-47BE-90C0-574F62CE8304}">
          <x14:formula1>
            <xm:f>リスト!$B$2:$B$30</xm:f>
          </x14:formula1>
          <xm:sqref>L10</xm:sqref>
        </x14:dataValidation>
        <x14:dataValidation type="list" allowBlank="1" xr:uid="{67DE63E2-C7EB-4688-AF66-B9072119F80C}">
          <x14:formula1>
            <xm:f>リスト!$B$32:$B$78</xm:f>
          </x14:formula1>
          <xm:sqref>D9:G9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163C6-A0B4-4382-90E1-A925E78F47D9}">
  <dimension ref="A1:AV57"/>
  <sheetViews>
    <sheetView showGridLines="0" showZeros="0" zoomScaleNormal="100" zoomScaleSheetLayoutView="100" workbookViewId="0">
      <selection activeCell="AL20" sqref="AL20"/>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0EA3BAA8-C2BD-4A75-A547-316E2BB2C128}"/>
    <dataValidation type="list" allowBlank="1" showInputMessage="1" showErrorMessage="1" sqref="X19:Z20 X15:Z15" xr:uid="{ABBEEB49-6707-47A6-A86A-EBF4926A1FC6}">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017D24DF-22CF-43FB-B574-5CC050FA06EE}">
          <x14:formula1>
            <xm:f>リスト!$B$32:$B$78</xm:f>
          </x14:formula1>
          <xm:sqref>D9:G9</xm:sqref>
        </x14:dataValidation>
        <x14:dataValidation type="list" allowBlank="1" xr:uid="{363F48B5-A764-4844-9078-15F08F4694B2}">
          <x14:formula1>
            <xm:f>リスト!$B$2:$B$30</xm:f>
          </x14:formula1>
          <xm:sqref>L10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118A0-8911-466B-8889-492AE6FD7B77}">
  <dimension ref="A1:AV57"/>
  <sheetViews>
    <sheetView showGridLines="0" showZeros="0"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EE9010B5-1BD8-4CEB-8D46-3D9C55955A49}">
      <formula1>"✔"</formula1>
    </dataValidation>
    <dataValidation imeMode="halfAlpha" allowBlank="1" showInputMessage="1" showErrorMessage="1" sqref="S24:V26 J24:N26 S36:V36 J36:N36" xr:uid="{1571E52C-CCB0-495D-81C8-60696206003D}"/>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A6E8C380-0CE5-471C-B5C9-65D06A03F545}">
          <x14:formula1>
            <xm:f>リスト!$B$2:$B$30</xm:f>
          </x14:formula1>
          <xm:sqref>L10</xm:sqref>
        </x14:dataValidation>
        <x14:dataValidation type="list" allowBlank="1" xr:uid="{2D95D5FC-A0D9-40C3-AA95-DEBB94EC2DC4}">
          <x14:formula1>
            <xm:f>リスト!$B$32:$B$78</xm:f>
          </x14:formula1>
          <xm:sqref>D9:G9</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A6260-58CA-4F69-BD8C-C9FDAD909499}">
  <dimension ref="A1:AV57"/>
  <sheetViews>
    <sheetView showGridLines="0" showZeros="0" zoomScaleNormal="100" zoomScaleSheetLayoutView="100" workbookViewId="0">
      <selection activeCell="AV17" sqref="AV17"/>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A681D8BD-DA6D-4128-9FF3-364871A35291}">
      <formula1>"✔"</formula1>
    </dataValidation>
    <dataValidation imeMode="halfAlpha" allowBlank="1" showInputMessage="1" showErrorMessage="1" sqref="S24:V26 J24:N26 S36:V36 J36:N36" xr:uid="{263BE664-4E75-4814-A0A1-759352AA56A2}"/>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D013F964-D1CA-437B-833E-9D4D77DEC59F}">
          <x14:formula1>
            <xm:f>リスト!$B$2:$B$30</xm:f>
          </x14:formula1>
          <xm:sqref>L10</xm:sqref>
        </x14:dataValidation>
        <x14:dataValidation type="list" allowBlank="1" xr:uid="{5B8CEB47-D8A6-415A-A8F6-F61E7312D786}">
          <x14:formula1>
            <xm:f>リスト!$B$32:$B$78</xm:f>
          </x14:formula1>
          <xm:sqref>D9:G9</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7BC26-ED93-44AB-BC0F-0B855F86323F}">
  <dimension ref="A1:AV57"/>
  <sheetViews>
    <sheetView showGridLines="0" showZeros="0" zoomScaleNormal="100" zoomScaleSheetLayoutView="100" workbookViewId="0">
      <selection activeCell="AL15" sqref="AL15"/>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AC34BEB6-BB43-458F-BBBD-51977DDD0000}"/>
    <dataValidation type="list" allowBlank="1" showInputMessage="1" showErrorMessage="1" sqref="X19:Z20 X15:Z15" xr:uid="{1E28A27A-4326-4C98-92E2-4006A30D3595}">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B05EB20C-E2D0-4086-8937-AB194AB6D827}">
          <x14:formula1>
            <xm:f>リスト!$B$32:$B$78</xm:f>
          </x14:formula1>
          <xm:sqref>D9:G9</xm:sqref>
        </x14:dataValidation>
        <x14:dataValidation type="list" allowBlank="1" xr:uid="{FD8ECC3A-4263-4979-8BA4-0717296313AF}">
          <x14:formula1>
            <xm:f>リスト!$B$2:$B$30</xm:f>
          </x14:formula1>
          <xm:sqref>L10</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F6463-BDE3-486F-8DB6-C144B7012976}">
  <dimension ref="A1:AV57"/>
  <sheetViews>
    <sheetView showGridLines="0" showZeros="0" zoomScaleNormal="100" zoomScaleSheetLayoutView="100" workbookViewId="0">
      <selection activeCell="AL19" sqref="AL1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570849F9-44F0-4ADD-A95A-33159A3DE2E7}">
      <formula1>"✔"</formula1>
    </dataValidation>
    <dataValidation imeMode="halfAlpha" allowBlank="1" showInputMessage="1" showErrorMessage="1" sqref="S24:V26 J24:N26 S36:V36 J36:N36" xr:uid="{9B6CF620-5D84-4397-BCB0-FC34F53F0DA7}"/>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068F13F-2195-400C-8683-B398846B533A}">
          <x14:formula1>
            <xm:f>リスト!$B$2:$B$30</xm:f>
          </x14:formula1>
          <xm:sqref>L10</xm:sqref>
        </x14:dataValidation>
        <x14:dataValidation type="list" allowBlank="1" xr:uid="{476D60E7-5A65-4EDF-A587-885F65EDEA94}">
          <x14:formula1>
            <xm:f>リスト!$B$32:$B$78</xm:f>
          </x14:formula1>
          <xm:sqref>D9:G9</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3D98D-C858-40E9-8C58-26BC69D8F8BE}">
  <dimension ref="A1:AV57"/>
  <sheetViews>
    <sheetView showGridLines="0" showZeros="0" zoomScaleNormal="100" zoomScaleSheetLayoutView="100" workbookViewId="0">
      <selection activeCell="BA16" sqref="BA16"/>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26B5226C-D319-4F3A-ABD0-A2F1AB2539B5}"/>
    <dataValidation type="list" allowBlank="1" showInputMessage="1" showErrorMessage="1" sqref="X19:Z20 X15:Z15" xr:uid="{7CDD9396-1E19-4DC2-83DE-B4D1D99EFF3E}">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6D0E0A8-86FE-493B-ACE3-12CE89DCE4A4}">
          <x14:formula1>
            <xm:f>リスト!$B$32:$B$78</xm:f>
          </x14:formula1>
          <xm:sqref>D9:G9</xm:sqref>
        </x14:dataValidation>
        <x14:dataValidation type="list" allowBlank="1" xr:uid="{B48408FD-3055-442C-B96F-B9A35FBD046E}">
          <x14:formula1>
            <xm:f>リスト!$B$2:$B$30</xm:f>
          </x14:formula1>
          <xm:sqref>L10</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D131B-6C90-4335-94D2-46EBEBABF966}">
  <dimension ref="A1:AV57"/>
  <sheetViews>
    <sheetView showGridLines="0" showZeros="0" zoomScaleNormal="100" zoomScaleSheetLayoutView="100" workbookViewId="0">
      <selection activeCell="AN19" sqref="AN1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6C134B0E-9B74-40ED-846D-BBDA1AB6A9AD}">
      <formula1>"✔"</formula1>
    </dataValidation>
    <dataValidation imeMode="halfAlpha" allowBlank="1" showInputMessage="1" showErrorMessage="1" sqref="S24:V26 J24:N26 S36:V36 J36:N36" xr:uid="{3D95CA92-07E2-4AD2-85FE-AC540F39FA77}"/>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8A3E4E0-7B55-495A-BDDA-4F973D8D1D60}">
          <x14:formula1>
            <xm:f>リスト!$B$2:$B$30</xm:f>
          </x14:formula1>
          <xm:sqref>L10</xm:sqref>
        </x14:dataValidation>
        <x14:dataValidation type="list" allowBlank="1" xr:uid="{560853A0-E347-416A-817C-416F59EB6AA8}">
          <x14:formula1>
            <xm:f>リスト!$B$32:$B$78</xm:f>
          </x14:formula1>
          <xm:sqref>D9:G9</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6556D-1D0C-48D3-96BD-BB51074DDB9E}">
  <dimension ref="A1:AV57"/>
  <sheetViews>
    <sheetView showGridLines="0" showZeros="0" zoomScaleNormal="100" zoomScaleSheetLayoutView="100" workbookViewId="0">
      <selection activeCell="AJ19" sqref="AJ1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306825B4-15C7-4B32-BAB9-39EAD8E918BE}"/>
    <dataValidation type="list" allowBlank="1" showInputMessage="1" showErrorMessage="1" sqref="X19:Z20 X15:Z15" xr:uid="{E9700F3D-620B-41BF-94CB-F2BBC943B3D9}">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E6172304-F4B7-4807-8931-05C326A4FE93}">
          <x14:formula1>
            <xm:f>リスト!$B$32:$B$78</xm:f>
          </x14:formula1>
          <xm:sqref>D9:G9</xm:sqref>
        </x14:dataValidation>
        <x14:dataValidation type="list" allowBlank="1" xr:uid="{7D74DFFA-451C-4D6B-B0C8-0F412D33CC7E}">
          <x14:formula1>
            <xm:f>リスト!$B$2:$B$30</xm:f>
          </x14:formula1>
          <xm:sqref>L10</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B61A6-F4D9-407C-AE7C-F5ECC0457033}">
  <dimension ref="A1:AV57"/>
  <sheetViews>
    <sheetView showGridLines="0" showZeros="0" zoomScaleNormal="100" zoomScaleSheetLayoutView="100" workbookViewId="0">
      <selection activeCell="AX15" sqref="AX15"/>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65A2EE6D-FFAB-40E8-8F1D-B310463E15B2}">
      <formula1>"✔"</formula1>
    </dataValidation>
    <dataValidation imeMode="halfAlpha" allowBlank="1" showInputMessage="1" showErrorMessage="1" sqref="S24:V26 J24:N26 S36:V36 J36:N36" xr:uid="{CA688EDB-0962-4034-9697-2B972C9B863B}"/>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487865FD-678A-4C31-B1FE-860B3FD7B83B}">
          <x14:formula1>
            <xm:f>リスト!$B$2:$B$30</xm:f>
          </x14:formula1>
          <xm:sqref>L10</xm:sqref>
        </x14:dataValidation>
        <x14:dataValidation type="list" allowBlank="1" xr:uid="{1AABDC2B-844F-4AEB-8A9C-B2DBEB1D4204}">
          <x14:formula1>
            <xm:f>リスト!$B$32:$B$78</xm:f>
          </x14:formula1>
          <xm:sqref>D9:G9</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C765-5910-4761-9AD8-44C349E2092D}">
  <dimension ref="A1:AV57"/>
  <sheetViews>
    <sheetView showGridLines="0" showZeros="0" zoomScaleNormal="100" zoomScaleSheetLayoutView="100" workbookViewId="0">
      <selection activeCell="AJ19" sqref="AJ1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D38EA294-6CDF-443B-9A50-5F3C901EFA49}"/>
    <dataValidation type="list" allowBlank="1" showInputMessage="1" showErrorMessage="1" sqref="X19:Z20 X15:Z15" xr:uid="{B68B0D38-D750-4D97-9578-E9E4C3745F0C}">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10137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0B5C637E-2768-4071-9E13-1E427FF9D285}">
          <x14:formula1>
            <xm:f>リスト!$B$32:$B$78</xm:f>
          </x14:formula1>
          <xm:sqref>D9:G9</xm:sqref>
        </x14:dataValidation>
        <x14:dataValidation type="list" allowBlank="1" xr:uid="{691964B9-66A2-40AD-9717-C58040FB3B36}">
          <x14:formula1>
            <xm:f>リスト!$B$2:$B$30</xm:f>
          </x14:formula1>
          <xm:sqref>L10</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DE2E9-4A69-432F-BCA4-B79EDC448880}">
  <dimension ref="A1:AV57"/>
  <sheetViews>
    <sheetView showGridLines="0" showZeros="0" zoomScaleNormal="100" zoomScaleSheetLayoutView="100" workbookViewId="0">
      <selection activeCell="AY17" sqref="AY17"/>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F3E4C3E0-E7CB-4362-8497-73F93E9F24B9}">
      <formula1>"✔"</formula1>
    </dataValidation>
    <dataValidation imeMode="halfAlpha" allowBlank="1" showInputMessage="1" showErrorMessage="1" sqref="S24:V26 J24:N26 S36:V36 J36:N36" xr:uid="{38D7B484-6EE6-4B54-A50A-10AC929505F2}"/>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10240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26DFA36C-D2E4-4798-A04D-07CC5410627E}">
          <x14:formula1>
            <xm:f>リスト!$B$2:$B$30</xm:f>
          </x14:formula1>
          <xm:sqref>L10</xm:sqref>
        </x14:dataValidation>
        <x14:dataValidation type="list" allowBlank="1" xr:uid="{75D62952-573C-4CE7-8FCC-99A1A1BF99C5}">
          <x14:formula1>
            <xm:f>リスト!$B$32:$B$78</xm:f>
          </x14:formula1>
          <xm:sqref>D9:G9</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71A9-A103-49F0-A494-EEBB72FB7CAE}">
  <dimension ref="A1:AV57"/>
  <sheetViews>
    <sheetView showGridLines="0" showZeros="0" zoomScaleNormal="100" zoomScaleSheetLayoutView="100" workbookViewId="0">
      <selection activeCell="AV15" sqref="AV15"/>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FDC878D3-7F1F-4DE8-AD7A-8C1766CF6708}"/>
    <dataValidation type="list" allowBlank="1" showInputMessage="1" showErrorMessage="1" sqref="X19:Z20 X15:Z15" xr:uid="{5F6611DD-1FC3-4A1A-A1A5-917639907E18}">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27F5165B-8EE8-4005-8658-22EBD917BEE1}">
          <x14:formula1>
            <xm:f>リスト!$B$32:$B$78</xm:f>
          </x14:formula1>
          <xm:sqref>D9:G9</xm:sqref>
        </x14:dataValidation>
        <x14:dataValidation type="list" allowBlank="1" xr:uid="{B6651173-CC78-476E-BC99-907A3C38E03A}">
          <x14:formula1>
            <xm:f>リスト!$B$2:$B$30</xm:f>
          </x14:formula1>
          <xm:sqref>L10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5F117-3C25-4C15-A6AA-AB4FDFAFA905}">
  <dimension ref="A1:AV57"/>
  <sheetViews>
    <sheetView showGridLines="0" showZeros="0" topLeftCell="A20" zoomScaleNormal="100" zoomScaleSheetLayoutView="100" workbookViewId="0">
      <selection activeCell="M28" sqref="M28:AM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C25BBD44-D028-4159-A97E-41169E165724}"/>
    <dataValidation type="list" allowBlank="1" showInputMessage="1" showErrorMessage="1" sqref="X19:Z20 X15:Z15" xr:uid="{4BE12EFF-6EA5-4C6F-A008-9F4CF3776094}">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705DC5C2-245F-4F62-844D-504575BF8707}">
          <x14:formula1>
            <xm:f>リスト!$B$32:$B$78</xm:f>
          </x14:formula1>
          <xm:sqref>D9:G9</xm:sqref>
        </x14:dataValidation>
        <x14:dataValidation type="list" allowBlank="1" xr:uid="{ED69EE27-1144-47EA-B337-7165BC1A7601}">
          <x14:formula1>
            <xm:f>リスト!$B$2:$B$30</xm:f>
          </x14:formula1>
          <xm:sqref>L10</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D0702-BE71-4502-AE51-4B3A63178FA6}">
  <dimension ref="A1:AV57"/>
  <sheetViews>
    <sheetView showGridLines="0" showZeros="0" zoomScaleNormal="100" zoomScaleSheetLayoutView="100" workbookViewId="0">
      <selection activeCell="AI19" sqref="AI1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F82EAAFF-CE82-4978-9445-7840B0134FA4}">
      <formula1>"✔"</formula1>
    </dataValidation>
    <dataValidation imeMode="halfAlpha" allowBlank="1" showInputMessage="1" showErrorMessage="1" sqref="S24:V26 J24:N26 S36:V36 J36:N36" xr:uid="{201673DB-50A6-411D-AD37-B7678D7E727A}"/>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10445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9B3C8C56-CF85-4E72-8D96-5787B3502772}">
          <x14:formula1>
            <xm:f>リスト!$B$2:$B$30</xm:f>
          </x14:formula1>
          <xm:sqref>L10</xm:sqref>
        </x14:dataValidation>
        <x14:dataValidation type="list" allowBlank="1" xr:uid="{B7B35483-1CE3-409A-97BE-9B6C834629E4}">
          <x14:formula1>
            <xm:f>リスト!$B$32:$B$78</xm:f>
          </x14:formula1>
          <xm:sqref>D9:G9</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8072-AFFD-4A6E-890E-D463821DF0FE}">
  <dimension ref="A1:AV57"/>
  <sheetViews>
    <sheetView showGridLines="0" showZeros="0" zoomScaleNormal="100" zoomScaleSheetLayoutView="100" workbookViewId="0">
      <selection activeCell="AW16" sqref="AW16"/>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5057DC8B-168F-44DA-8C18-AABF72DDA708}"/>
    <dataValidation type="list" allowBlank="1" showInputMessage="1" showErrorMessage="1" sqref="X19:Z20 X15:Z15" xr:uid="{D0363303-B0B1-4019-B6E7-92FF6EC50DF1}">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7ECD28EB-9C1F-4F6B-A87E-05011764C4F2}">
          <x14:formula1>
            <xm:f>リスト!$B$32:$B$78</xm:f>
          </x14:formula1>
          <xm:sqref>D9:G9</xm:sqref>
        </x14:dataValidation>
        <x14:dataValidation type="list" allowBlank="1" xr:uid="{225494F6-14DB-410D-9655-901F1D7DD655}">
          <x14:formula1>
            <xm:f>リスト!$B$2:$B$30</xm:f>
          </x14:formula1>
          <xm:sqref>L10</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29A1-4D15-4D3B-B64A-0F821538C1F2}">
  <dimension ref="A1:AV57"/>
  <sheetViews>
    <sheetView showGridLines="0" showZeros="0" zoomScaleNormal="100" zoomScaleSheetLayoutView="100" workbookViewId="0">
      <selection activeCell="AL19" sqref="AL1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0708D672-F622-4040-BFA0-8D0C5DD3F06A}">
      <formula1>"✔"</formula1>
    </dataValidation>
    <dataValidation imeMode="halfAlpha" allowBlank="1" showInputMessage="1" showErrorMessage="1" sqref="S24:V26 J24:N26 S36:V36 J36:N36" xr:uid="{9DF6A9FC-1833-43F0-935D-A1B8450B5C44}"/>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1FE31315-71B1-4C49-AEF7-6A321A85546C}">
          <x14:formula1>
            <xm:f>リスト!$B$2:$B$30</xm:f>
          </x14:formula1>
          <xm:sqref>L10</xm:sqref>
        </x14:dataValidation>
        <x14:dataValidation type="list" allowBlank="1" xr:uid="{4D3F5BAF-33D6-4B69-A6BD-96567F83EE09}">
          <x14:formula1>
            <xm:f>リスト!$B$32:$B$78</xm:f>
          </x14:formula1>
          <xm:sqref>D9:G9</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FB16E-E9B4-4CDB-A83F-FBCCD589C996}">
  <dimension ref="A1:AV57"/>
  <sheetViews>
    <sheetView showGridLines="0" showZeros="0" zoomScaleNormal="100" zoomScaleSheetLayoutView="100" workbookViewId="0">
      <selection activeCell="AG19" sqref="AG1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1C32A297-084B-4F14-9280-60B07D3B9E6A}"/>
    <dataValidation type="list" allowBlank="1" showInputMessage="1" showErrorMessage="1" sqref="X19:Z20 X15:Z15" xr:uid="{EC4B1361-0620-4010-AF03-ACCDC6699630}">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1CC77FAD-365E-42C2-8527-E20E8EE058FE}">
          <x14:formula1>
            <xm:f>リスト!$B$32:$B$78</xm:f>
          </x14:formula1>
          <xm:sqref>D9:G9</xm:sqref>
        </x14:dataValidation>
        <x14:dataValidation type="list" allowBlank="1" xr:uid="{C565F4B7-4CBD-4D60-9FA5-1AAB7FC0232C}">
          <x14:formula1>
            <xm:f>リスト!$B$2:$B$30</xm:f>
          </x14:formula1>
          <xm:sqref>L10</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3AEB7-6878-4DAF-BC04-2D77B9ECA03C}">
  <dimension ref="A1:AV57"/>
  <sheetViews>
    <sheetView showGridLines="0" showZeros="0" zoomScaleNormal="100" zoomScaleSheetLayoutView="100" workbookViewId="0">
      <selection activeCell="AX17" sqref="AX17"/>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ECFCFD71-C9C6-4D17-9F87-AFA3B0C557E4}">
      <formula1>"✔"</formula1>
    </dataValidation>
    <dataValidation imeMode="halfAlpha" allowBlank="1" showInputMessage="1" showErrorMessage="1" sqref="S24:V26 J24:N26 S36:V36 J36:N36" xr:uid="{E532F4C1-6BC1-45F6-B578-82CE966AE397}"/>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10854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D4380D71-B656-452B-8DC3-9B20A613E16D}">
          <x14:formula1>
            <xm:f>リスト!$B$2:$B$30</xm:f>
          </x14:formula1>
          <xm:sqref>L10</xm:sqref>
        </x14:dataValidation>
        <x14:dataValidation type="list" allowBlank="1" xr:uid="{9498C300-375F-4147-8ED1-9BBACD3936E8}">
          <x14:formula1>
            <xm:f>リスト!$B$32:$B$78</xm:f>
          </x14:formula1>
          <xm:sqref>D9:G9</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103"/>
  <sheetViews>
    <sheetView topLeftCell="A61" workbookViewId="0">
      <selection activeCell="G69" sqref="G69"/>
    </sheetView>
  </sheetViews>
  <sheetFormatPr defaultColWidth="9" defaultRowHeight="14"/>
  <cols>
    <col min="1" max="2" width="3.81640625" style="9" customWidth="1"/>
    <col min="3" max="3" width="13.81640625" style="9" customWidth="1"/>
    <col min="4" max="4" width="3.81640625" style="9" customWidth="1"/>
    <col min="5" max="5" width="35.6328125" style="9" customWidth="1"/>
    <col min="6" max="6" width="26.08984375" style="9" customWidth="1"/>
    <col min="7" max="7" width="63.6328125" style="9" customWidth="1"/>
    <col min="8" max="8" width="26.36328125" style="9" customWidth="1"/>
    <col min="9" max="9" width="63.6328125" style="9" customWidth="1"/>
    <col min="10" max="10" width="26.36328125" style="9" customWidth="1"/>
    <col min="11" max="16384" width="9" style="9"/>
  </cols>
  <sheetData>
    <row r="1" spans="1:15" ht="26.25" customHeight="1">
      <c r="A1" s="7" t="s">
        <v>56</v>
      </c>
      <c r="B1" s="8"/>
      <c r="C1" s="7" t="s">
        <v>57</v>
      </c>
      <c r="I1" s="7"/>
      <c r="J1" s="7"/>
    </row>
    <row r="2" spans="1:15" ht="27" customHeight="1">
      <c r="A2" s="10" t="s">
        <v>58</v>
      </c>
      <c r="B2" s="11"/>
      <c r="C2" s="12"/>
      <c r="D2" s="12"/>
      <c r="E2" s="12"/>
      <c r="F2" s="12"/>
      <c r="G2" s="12"/>
      <c r="H2" s="13"/>
      <c r="I2" s="386" t="s">
        <v>59</v>
      </c>
      <c r="J2" s="387"/>
    </row>
    <row r="3" spans="1:15" ht="30" customHeight="1">
      <c r="A3" s="14"/>
      <c r="B3" s="15"/>
      <c r="C3" s="16"/>
      <c r="D3" s="16"/>
      <c r="E3" s="16"/>
      <c r="F3" s="16"/>
      <c r="G3" s="17" t="s">
        <v>60</v>
      </c>
      <c r="H3" s="18"/>
    </row>
    <row r="4" spans="1:15" ht="71.25" customHeight="1">
      <c r="A4" s="19"/>
      <c r="B4" s="20"/>
      <c r="C4" s="388" t="s">
        <v>61</v>
      </c>
      <c r="D4" s="389"/>
      <c r="E4" s="389"/>
      <c r="F4" s="390"/>
      <c r="G4" s="391" t="s">
        <v>62</v>
      </c>
      <c r="H4" s="392"/>
    </row>
    <row r="5" spans="1:15" ht="19" customHeight="1">
      <c r="A5" s="21"/>
      <c r="B5" s="22"/>
      <c r="C5" s="393" t="s">
        <v>63</v>
      </c>
      <c r="D5" s="23">
        <v>1</v>
      </c>
      <c r="E5" s="394" t="s">
        <v>64</v>
      </c>
      <c r="F5" s="23" t="s">
        <v>65</v>
      </c>
      <c r="G5" s="24">
        <v>653</v>
      </c>
      <c r="H5" s="25" t="s">
        <v>66</v>
      </c>
      <c r="K5" s="26"/>
      <c r="L5" s="27"/>
      <c r="M5" s="26"/>
      <c r="N5" s="27"/>
      <c r="O5" s="28"/>
    </row>
    <row r="6" spans="1:15" ht="19" customHeight="1">
      <c r="A6" s="21"/>
      <c r="B6" s="22"/>
      <c r="C6" s="393"/>
      <c r="D6" s="23">
        <v>2</v>
      </c>
      <c r="E6" s="394"/>
      <c r="F6" s="23" t="s">
        <v>67</v>
      </c>
      <c r="G6" s="24">
        <v>831</v>
      </c>
      <c r="H6" s="25" t="s">
        <v>66</v>
      </c>
      <c r="K6" s="26"/>
      <c r="L6" s="27"/>
      <c r="M6" s="26"/>
      <c r="N6" s="27"/>
      <c r="O6" s="28"/>
    </row>
    <row r="7" spans="1:15" ht="19" customHeight="1">
      <c r="A7" s="21"/>
      <c r="B7" s="22"/>
      <c r="C7" s="393"/>
      <c r="D7" s="23">
        <v>3</v>
      </c>
      <c r="E7" s="394"/>
      <c r="F7" s="23" t="s">
        <v>68</v>
      </c>
      <c r="G7" s="24">
        <v>1075</v>
      </c>
      <c r="H7" s="25" t="s">
        <v>66</v>
      </c>
      <c r="K7" s="26"/>
      <c r="L7" s="27"/>
      <c r="M7" s="26"/>
      <c r="N7" s="27"/>
      <c r="O7" s="28"/>
    </row>
    <row r="8" spans="1:15" ht="19" customHeight="1">
      <c r="A8" s="21"/>
      <c r="B8" s="22"/>
      <c r="C8" s="393"/>
      <c r="D8" s="23">
        <v>4</v>
      </c>
      <c r="E8" s="395" t="s">
        <v>69</v>
      </c>
      <c r="F8" s="395"/>
      <c r="G8" s="24">
        <v>305</v>
      </c>
      <c r="H8" s="25" t="s">
        <v>66</v>
      </c>
      <c r="K8" s="26"/>
      <c r="L8" s="27"/>
      <c r="M8" s="26"/>
      <c r="N8" s="27"/>
      <c r="O8" s="28"/>
    </row>
    <row r="9" spans="1:15" ht="19" customHeight="1">
      <c r="A9" s="21"/>
      <c r="B9" s="22"/>
      <c r="C9" s="393"/>
      <c r="D9" s="23">
        <v>5</v>
      </c>
      <c r="E9" s="394" t="s">
        <v>70</v>
      </c>
      <c r="F9" s="394"/>
      <c r="G9" s="24">
        <v>340</v>
      </c>
      <c r="H9" s="25" t="s">
        <v>66</v>
      </c>
      <c r="K9" s="26"/>
      <c r="L9" s="27"/>
      <c r="M9" s="26"/>
      <c r="N9" s="27"/>
      <c r="O9" s="28"/>
    </row>
    <row r="10" spans="1:15" ht="19" customHeight="1">
      <c r="A10" s="21"/>
      <c r="B10" s="22"/>
      <c r="C10" s="393"/>
      <c r="D10" s="23">
        <v>6</v>
      </c>
      <c r="E10" s="394" t="s">
        <v>71</v>
      </c>
      <c r="F10" s="23" t="s">
        <v>65</v>
      </c>
      <c r="G10" s="24">
        <v>642</v>
      </c>
      <c r="H10" s="25" t="s">
        <v>66</v>
      </c>
      <c r="K10" s="26"/>
      <c r="L10" s="27"/>
      <c r="M10" s="26"/>
      <c r="N10" s="27"/>
      <c r="O10" s="28"/>
    </row>
    <row r="11" spans="1:15" ht="19" customHeight="1">
      <c r="A11" s="21"/>
      <c r="B11" s="22"/>
      <c r="C11" s="393"/>
      <c r="D11" s="23">
        <v>7</v>
      </c>
      <c r="E11" s="394"/>
      <c r="F11" s="23" t="s">
        <v>67</v>
      </c>
      <c r="G11" s="24">
        <v>776</v>
      </c>
      <c r="H11" s="25" t="s">
        <v>66</v>
      </c>
      <c r="K11" s="26"/>
      <c r="L11" s="27"/>
      <c r="M11" s="26"/>
      <c r="N11" s="27"/>
      <c r="O11" s="28"/>
    </row>
    <row r="12" spans="1:15" ht="19" customHeight="1">
      <c r="A12" s="21"/>
      <c r="B12" s="22"/>
      <c r="C12" s="393"/>
      <c r="D12" s="23">
        <v>8</v>
      </c>
      <c r="E12" s="394"/>
      <c r="F12" s="23" t="s">
        <v>68</v>
      </c>
      <c r="G12" s="24">
        <v>1272</v>
      </c>
      <c r="H12" s="25" t="s">
        <v>66</v>
      </c>
      <c r="K12" s="26"/>
      <c r="L12" s="27"/>
      <c r="M12" s="26"/>
      <c r="N12" s="27"/>
      <c r="O12" s="28"/>
    </row>
    <row r="13" spans="1:15" ht="19" customHeight="1">
      <c r="A13" s="21"/>
      <c r="B13" s="22"/>
      <c r="C13" s="29" t="s">
        <v>72</v>
      </c>
      <c r="D13" s="23">
        <v>9</v>
      </c>
      <c r="E13" s="394" t="s">
        <v>73</v>
      </c>
      <c r="F13" s="394"/>
      <c r="G13" s="24">
        <v>44</v>
      </c>
      <c r="H13" s="25" t="s">
        <v>74</v>
      </c>
      <c r="K13" s="26"/>
      <c r="L13" s="28"/>
      <c r="M13" s="28"/>
      <c r="N13" s="27"/>
      <c r="O13" s="26"/>
    </row>
    <row r="14" spans="1:15" ht="19" customHeight="1">
      <c r="A14" s="21"/>
      <c r="B14" s="22"/>
      <c r="C14" s="393" t="s">
        <v>75</v>
      </c>
      <c r="D14" s="23">
        <v>10</v>
      </c>
      <c r="E14" s="394" t="s">
        <v>76</v>
      </c>
      <c r="F14" s="394"/>
      <c r="G14" s="24">
        <v>500</v>
      </c>
      <c r="H14" s="25" t="s">
        <v>66</v>
      </c>
      <c r="K14" s="26"/>
      <c r="L14" s="27"/>
      <c r="M14" s="26"/>
      <c r="N14" s="27"/>
      <c r="O14" s="28"/>
    </row>
    <row r="15" spans="1:15" ht="19" customHeight="1">
      <c r="A15" s="21"/>
      <c r="B15" s="22"/>
      <c r="C15" s="393"/>
      <c r="D15" s="23">
        <v>11</v>
      </c>
      <c r="E15" s="394" t="s">
        <v>77</v>
      </c>
      <c r="F15" s="394"/>
      <c r="G15" s="24">
        <v>431</v>
      </c>
      <c r="H15" s="25" t="s">
        <v>66</v>
      </c>
      <c r="K15" s="26"/>
      <c r="L15" s="27"/>
      <c r="M15" s="26"/>
      <c r="N15" s="27"/>
      <c r="O15" s="28"/>
    </row>
    <row r="16" spans="1:15" ht="19" customHeight="1">
      <c r="A16" s="21"/>
      <c r="B16" s="22"/>
      <c r="C16" s="393"/>
      <c r="D16" s="23">
        <v>12</v>
      </c>
      <c r="E16" s="394" t="s">
        <v>78</v>
      </c>
      <c r="F16" s="394"/>
      <c r="G16" s="24">
        <v>464</v>
      </c>
      <c r="H16" s="25" t="s">
        <v>66</v>
      </c>
      <c r="K16" s="26"/>
      <c r="L16" s="27"/>
      <c r="M16" s="26"/>
      <c r="N16" s="27"/>
      <c r="O16" s="28"/>
    </row>
    <row r="17" spans="1:28" ht="19" customHeight="1">
      <c r="A17" s="21"/>
      <c r="B17" s="22"/>
      <c r="C17" s="393"/>
      <c r="D17" s="23">
        <v>13</v>
      </c>
      <c r="E17" s="394" t="s">
        <v>79</v>
      </c>
      <c r="F17" s="394"/>
      <c r="G17" s="24">
        <v>153</v>
      </c>
      <c r="H17" s="25" t="s">
        <v>66</v>
      </c>
      <c r="K17" s="26"/>
      <c r="L17" s="27"/>
      <c r="M17" s="26"/>
      <c r="N17" s="27"/>
      <c r="O17" s="28"/>
    </row>
    <row r="18" spans="1:28" ht="19" customHeight="1">
      <c r="A18" s="21"/>
      <c r="B18" s="22"/>
      <c r="C18" s="393"/>
      <c r="D18" s="23">
        <v>14</v>
      </c>
      <c r="E18" s="394" t="s">
        <v>80</v>
      </c>
      <c r="F18" s="394"/>
      <c r="G18" s="24">
        <v>1002</v>
      </c>
      <c r="H18" s="25" t="s">
        <v>66</v>
      </c>
      <c r="K18" s="26"/>
      <c r="L18" s="27"/>
      <c r="M18" s="26"/>
      <c r="N18" s="27"/>
      <c r="O18" s="28"/>
    </row>
    <row r="19" spans="1:28" ht="19" customHeight="1">
      <c r="A19" s="21"/>
      <c r="B19" s="22"/>
      <c r="C19" s="393"/>
      <c r="D19" s="23">
        <v>15</v>
      </c>
      <c r="E19" s="394" t="s">
        <v>81</v>
      </c>
      <c r="F19" s="394"/>
      <c r="G19" s="24">
        <v>573</v>
      </c>
      <c r="H19" s="25" t="s">
        <v>66</v>
      </c>
      <c r="K19" s="26"/>
      <c r="L19" s="27"/>
      <c r="M19" s="26"/>
      <c r="N19" s="27"/>
      <c r="O19" s="28"/>
    </row>
    <row r="20" spans="1:28" ht="19" customHeight="1">
      <c r="A20" s="21"/>
      <c r="B20" s="22"/>
      <c r="C20" s="393"/>
      <c r="D20" s="23">
        <v>16</v>
      </c>
      <c r="E20" s="394" t="s">
        <v>82</v>
      </c>
      <c r="F20" s="394"/>
      <c r="G20" s="24">
        <v>227</v>
      </c>
      <c r="H20" s="25" t="s">
        <v>66</v>
      </c>
      <c r="K20" s="26"/>
      <c r="L20" s="27"/>
      <c r="M20" s="26"/>
      <c r="N20" s="27"/>
      <c r="O20" s="28"/>
    </row>
    <row r="21" spans="1:28" s="30" customFormat="1" ht="19" customHeight="1">
      <c r="A21" s="21"/>
      <c r="B21" s="22"/>
      <c r="C21" s="393"/>
      <c r="D21" s="23">
        <v>17</v>
      </c>
      <c r="E21" s="394" t="s">
        <v>83</v>
      </c>
      <c r="F21" s="394"/>
      <c r="G21" s="24">
        <v>252</v>
      </c>
      <c r="H21" s="25" t="s">
        <v>66</v>
      </c>
      <c r="I21" s="9"/>
      <c r="J21" s="9"/>
      <c r="K21" s="26"/>
      <c r="L21" s="27"/>
      <c r="M21" s="26"/>
      <c r="N21" s="27"/>
      <c r="O21" s="28"/>
      <c r="P21" s="9"/>
      <c r="Q21" s="9"/>
      <c r="R21" s="9"/>
      <c r="S21" s="9"/>
      <c r="T21" s="9"/>
      <c r="U21" s="9"/>
      <c r="V21" s="9"/>
      <c r="W21" s="9"/>
      <c r="X21" s="9"/>
      <c r="Y21" s="9"/>
      <c r="Z21" s="9"/>
      <c r="AA21" s="9"/>
      <c r="AB21" s="9"/>
    </row>
    <row r="22" spans="1:28" ht="18.75" customHeight="1">
      <c r="A22" s="21"/>
      <c r="B22" s="22"/>
      <c r="C22" s="393"/>
      <c r="D22" s="23">
        <v>18</v>
      </c>
      <c r="E22" s="397" t="s">
        <v>84</v>
      </c>
      <c r="F22" s="397"/>
      <c r="G22" s="24">
        <v>82</v>
      </c>
      <c r="H22" s="25" t="s">
        <v>66</v>
      </c>
      <c r="K22" s="26"/>
      <c r="L22" s="27"/>
      <c r="M22" s="26"/>
      <c r="N22" s="27"/>
      <c r="O22" s="28"/>
    </row>
    <row r="23" spans="1:28" ht="19" customHeight="1">
      <c r="A23" s="21"/>
      <c r="B23" s="22"/>
      <c r="C23" s="398" t="s">
        <v>85</v>
      </c>
      <c r="D23" s="23">
        <v>19</v>
      </c>
      <c r="E23" s="394" t="s">
        <v>86</v>
      </c>
      <c r="F23" s="394"/>
      <c r="G23" s="24">
        <v>637</v>
      </c>
      <c r="H23" s="25" t="s">
        <v>66</v>
      </c>
      <c r="K23" s="26"/>
      <c r="L23" s="27"/>
      <c r="M23" s="26"/>
      <c r="N23" s="27"/>
      <c r="O23" s="28"/>
    </row>
    <row r="24" spans="1:28" ht="19" customHeight="1">
      <c r="A24" s="21"/>
      <c r="B24" s="22"/>
      <c r="C24" s="398"/>
      <c r="D24" s="23">
        <v>20</v>
      </c>
      <c r="E24" s="394" t="s">
        <v>87</v>
      </c>
      <c r="F24" s="394"/>
      <c r="G24" s="24">
        <v>873</v>
      </c>
      <c r="H24" s="25" t="s">
        <v>66</v>
      </c>
      <c r="K24" s="26"/>
      <c r="L24" s="27"/>
      <c r="M24" s="26"/>
      <c r="N24" s="27"/>
      <c r="O24" s="28"/>
    </row>
    <row r="25" spans="1:28" ht="19" customHeight="1">
      <c r="A25" s="21"/>
      <c r="B25" s="22"/>
      <c r="C25" s="398" t="s">
        <v>88</v>
      </c>
      <c r="D25" s="23">
        <v>21</v>
      </c>
      <c r="E25" s="394" t="s">
        <v>89</v>
      </c>
      <c r="F25" s="394"/>
      <c r="G25" s="24">
        <v>40</v>
      </c>
      <c r="H25" s="25" t="s">
        <v>74</v>
      </c>
      <c r="K25" s="26"/>
      <c r="L25" s="28"/>
      <c r="M25" s="28"/>
      <c r="N25" s="27"/>
      <c r="O25" s="26"/>
    </row>
    <row r="26" spans="1:28" ht="19" customHeight="1">
      <c r="A26" s="21"/>
      <c r="B26" s="22"/>
      <c r="C26" s="398"/>
      <c r="D26" s="23">
        <v>22</v>
      </c>
      <c r="E26" s="394" t="s">
        <v>90</v>
      </c>
      <c r="F26" s="394"/>
      <c r="G26" s="24">
        <v>48</v>
      </c>
      <c r="H26" s="25" t="s">
        <v>74</v>
      </c>
      <c r="K26" s="26"/>
      <c r="L26" s="28"/>
      <c r="M26" s="28"/>
      <c r="N26" s="27"/>
      <c r="O26" s="26"/>
    </row>
    <row r="27" spans="1:28" ht="19" customHeight="1">
      <c r="A27" s="21"/>
      <c r="B27" s="22"/>
      <c r="C27" s="398"/>
      <c r="D27" s="23">
        <v>23</v>
      </c>
      <c r="E27" s="394" t="s">
        <v>91</v>
      </c>
      <c r="F27" s="394"/>
      <c r="G27" s="24">
        <v>39</v>
      </c>
      <c r="H27" s="25" t="s">
        <v>74</v>
      </c>
      <c r="K27" s="26"/>
      <c r="L27" s="28"/>
      <c r="M27" s="28"/>
      <c r="N27" s="27"/>
      <c r="O27" s="26"/>
    </row>
    <row r="28" spans="1:28" ht="19" customHeight="1">
      <c r="A28" s="21"/>
      <c r="B28" s="22"/>
      <c r="C28" s="398"/>
      <c r="D28" s="23">
        <v>24</v>
      </c>
      <c r="E28" s="394" t="s">
        <v>92</v>
      </c>
      <c r="F28" s="394"/>
      <c r="G28" s="24">
        <v>48</v>
      </c>
      <c r="H28" s="25" t="s">
        <v>74</v>
      </c>
      <c r="K28" s="26"/>
      <c r="L28" s="28"/>
      <c r="M28" s="28"/>
      <c r="N28" s="27"/>
      <c r="O28" s="26"/>
    </row>
    <row r="29" spans="1:28" ht="19" customHeight="1">
      <c r="A29" s="21"/>
      <c r="B29" s="22"/>
      <c r="C29" s="398"/>
      <c r="D29" s="23">
        <v>25</v>
      </c>
      <c r="E29" s="394" t="s">
        <v>93</v>
      </c>
      <c r="F29" s="394"/>
      <c r="G29" s="24">
        <v>43</v>
      </c>
      <c r="H29" s="25" t="s">
        <v>74</v>
      </c>
      <c r="K29" s="26"/>
      <c r="L29" s="28"/>
      <c r="M29" s="28"/>
      <c r="N29" s="27"/>
      <c r="O29" s="26"/>
    </row>
    <row r="30" spans="1:28" ht="19" customHeight="1">
      <c r="A30" s="21"/>
      <c r="B30" s="22"/>
      <c r="C30" s="398"/>
      <c r="D30" s="23">
        <v>26</v>
      </c>
      <c r="E30" s="394" t="s">
        <v>94</v>
      </c>
      <c r="F30" s="394"/>
      <c r="G30" s="24">
        <v>48</v>
      </c>
      <c r="H30" s="25" t="s">
        <v>74</v>
      </c>
      <c r="K30" s="26"/>
      <c r="L30" s="28"/>
      <c r="M30" s="28"/>
      <c r="N30" s="27"/>
      <c r="O30" s="26"/>
    </row>
    <row r="31" spans="1:28" ht="19" customHeight="1">
      <c r="A31" s="21"/>
      <c r="B31" s="22"/>
      <c r="C31" s="398"/>
      <c r="D31" s="23">
        <v>27</v>
      </c>
      <c r="E31" s="395" t="s">
        <v>95</v>
      </c>
      <c r="F31" s="395"/>
      <c r="G31" s="24">
        <v>37</v>
      </c>
      <c r="H31" s="25" t="s">
        <v>74</v>
      </c>
      <c r="K31" s="26"/>
      <c r="L31" s="28"/>
      <c r="M31" s="28"/>
      <c r="N31" s="27"/>
      <c r="O31" s="26"/>
    </row>
    <row r="32" spans="1:28" ht="19" customHeight="1">
      <c r="A32" s="31"/>
      <c r="B32" s="32"/>
      <c r="C32" s="398"/>
      <c r="D32" s="23">
        <v>28</v>
      </c>
      <c r="E32" s="395" t="s">
        <v>96</v>
      </c>
      <c r="F32" s="395"/>
      <c r="G32" s="24">
        <v>37</v>
      </c>
      <c r="H32" s="25" t="s">
        <v>74</v>
      </c>
      <c r="K32" s="26"/>
      <c r="L32" s="28"/>
      <c r="M32" s="28"/>
      <c r="N32" s="27"/>
      <c r="O32" s="26"/>
    </row>
    <row r="33" spans="1:10" ht="246.75" customHeight="1">
      <c r="A33" s="33" t="s">
        <v>97</v>
      </c>
      <c r="B33" s="34"/>
      <c r="C33" s="35"/>
      <c r="D33" s="36"/>
      <c r="E33" s="37"/>
      <c r="F33" s="38"/>
      <c r="G33" s="399" t="s">
        <v>98</v>
      </c>
      <c r="H33" s="400"/>
    </row>
    <row r="34" spans="1:10" ht="70.5" customHeight="1">
      <c r="A34" s="39" t="s">
        <v>99</v>
      </c>
      <c r="B34" s="40"/>
      <c r="C34" s="41"/>
      <c r="D34" s="42"/>
      <c r="E34" s="43"/>
      <c r="F34" s="44"/>
      <c r="G34" s="401" t="s">
        <v>100</v>
      </c>
      <c r="H34" s="402"/>
    </row>
    <row r="35" spans="1:10" ht="21" customHeight="1">
      <c r="A35" s="45" t="s">
        <v>101</v>
      </c>
      <c r="B35" s="45"/>
      <c r="C35" s="28"/>
      <c r="D35" s="28"/>
      <c r="E35" s="45"/>
      <c r="F35" s="28"/>
      <c r="G35" s="46"/>
      <c r="H35" s="46"/>
    </row>
    <row r="36" spans="1:10" ht="21" customHeight="1">
      <c r="A36" s="9" t="s">
        <v>102</v>
      </c>
    </row>
    <row r="37" spans="1:10" ht="21" customHeight="1">
      <c r="A37" s="9" t="s">
        <v>103</v>
      </c>
    </row>
    <row r="38" spans="1:10" ht="21" customHeight="1">
      <c r="B38" s="9" t="s">
        <v>104</v>
      </c>
    </row>
    <row r="39" spans="1:10" ht="21" customHeight="1">
      <c r="A39" s="9" t="s">
        <v>105</v>
      </c>
    </row>
    <row r="40" spans="1:10">
      <c r="A40" s="9" t="s">
        <v>106</v>
      </c>
    </row>
    <row r="41" spans="1:10">
      <c r="A41" s="9" t="s">
        <v>107</v>
      </c>
    </row>
    <row r="42" spans="1:10">
      <c r="A42" s="9" t="s">
        <v>108</v>
      </c>
    </row>
    <row r="44" spans="1:10" ht="19">
      <c r="I44" s="396" t="s">
        <v>109</v>
      </c>
      <c r="J44" s="396"/>
    </row>
    <row r="45" spans="1:10" ht="21">
      <c r="I45" s="47"/>
      <c r="J45" s="47"/>
    </row>
    <row r="48" spans="1:10" ht="19">
      <c r="A48" s="10" t="s">
        <v>110</v>
      </c>
      <c r="B48" s="11"/>
      <c r="C48" s="12"/>
      <c r="D48" s="12"/>
      <c r="E48" s="12"/>
      <c r="F48" s="12"/>
      <c r="G48" s="12"/>
      <c r="H48" s="48"/>
      <c r="I48" s="48"/>
      <c r="J48" s="13"/>
    </row>
    <row r="49" spans="1:10" ht="16.5">
      <c r="A49" s="14"/>
      <c r="B49" s="15"/>
      <c r="C49" s="16"/>
      <c r="D49" s="16"/>
      <c r="E49" s="16"/>
      <c r="F49" s="16"/>
      <c r="G49" s="403" t="s">
        <v>111</v>
      </c>
      <c r="H49" s="404"/>
      <c r="I49" s="403" t="s">
        <v>112</v>
      </c>
      <c r="J49" s="404"/>
    </row>
    <row r="50" spans="1:10" ht="14.25" customHeight="1">
      <c r="A50" s="19"/>
      <c r="B50" s="20"/>
      <c r="C50" s="388" t="s">
        <v>113</v>
      </c>
      <c r="D50" s="389"/>
      <c r="E50" s="389"/>
      <c r="F50" s="390"/>
      <c r="G50" s="408" t="s">
        <v>114</v>
      </c>
      <c r="H50" s="409"/>
      <c r="I50" s="412" t="s">
        <v>115</v>
      </c>
      <c r="J50" s="413"/>
    </row>
    <row r="51" spans="1:10" ht="29.25" customHeight="1">
      <c r="A51" s="49"/>
      <c r="B51" s="50"/>
      <c r="C51" s="405"/>
      <c r="D51" s="406"/>
      <c r="E51" s="406"/>
      <c r="F51" s="407"/>
      <c r="G51" s="410"/>
      <c r="H51" s="411"/>
      <c r="I51" s="414"/>
      <c r="J51" s="415"/>
    </row>
    <row r="52" spans="1:10" ht="21">
      <c r="A52" s="21"/>
      <c r="B52" s="22"/>
      <c r="C52" s="393" t="s">
        <v>63</v>
      </c>
      <c r="D52" s="23">
        <v>1</v>
      </c>
      <c r="E52" s="394" t="s">
        <v>64</v>
      </c>
      <c r="F52" s="23" t="s">
        <v>65</v>
      </c>
      <c r="G52" s="51">
        <v>20</v>
      </c>
      <c r="H52" s="52" t="s">
        <v>116</v>
      </c>
      <c r="I52" s="24">
        <v>200</v>
      </c>
      <c r="J52" s="52" t="s">
        <v>66</v>
      </c>
    </row>
    <row r="53" spans="1:10" ht="21">
      <c r="A53" s="21"/>
      <c r="B53" s="22"/>
      <c r="C53" s="393"/>
      <c r="D53" s="23">
        <v>2</v>
      </c>
      <c r="E53" s="394"/>
      <c r="F53" s="23" t="s">
        <v>67</v>
      </c>
      <c r="G53" s="51">
        <v>20</v>
      </c>
      <c r="H53" s="52" t="s">
        <v>116</v>
      </c>
      <c r="I53" s="24">
        <v>200</v>
      </c>
      <c r="J53" s="52" t="s">
        <v>66</v>
      </c>
    </row>
    <row r="54" spans="1:10" ht="21">
      <c r="A54" s="21"/>
      <c r="B54" s="22"/>
      <c r="C54" s="393"/>
      <c r="D54" s="23">
        <v>3</v>
      </c>
      <c r="E54" s="394"/>
      <c r="F54" s="23" t="s">
        <v>68</v>
      </c>
      <c r="G54" s="51">
        <v>20</v>
      </c>
      <c r="H54" s="52" t="s">
        <v>116</v>
      </c>
      <c r="I54" s="24">
        <v>200</v>
      </c>
      <c r="J54" s="52" t="s">
        <v>66</v>
      </c>
    </row>
    <row r="55" spans="1:10" ht="21">
      <c r="A55" s="21"/>
      <c r="B55" s="22"/>
      <c r="C55" s="393"/>
      <c r="D55" s="23">
        <v>4</v>
      </c>
      <c r="E55" s="395" t="s">
        <v>69</v>
      </c>
      <c r="F55" s="395"/>
      <c r="G55" s="51">
        <v>20</v>
      </c>
      <c r="H55" s="52" t="s">
        <v>116</v>
      </c>
      <c r="I55" s="24">
        <v>200</v>
      </c>
      <c r="J55" s="52" t="s">
        <v>66</v>
      </c>
    </row>
    <row r="56" spans="1:10" ht="21">
      <c r="A56" s="21"/>
      <c r="B56" s="22"/>
      <c r="C56" s="393"/>
      <c r="D56" s="23">
        <v>5</v>
      </c>
      <c r="E56" s="394" t="s">
        <v>70</v>
      </c>
      <c r="F56" s="394"/>
      <c r="G56" s="51">
        <v>20</v>
      </c>
      <c r="H56" s="52" t="s">
        <v>116</v>
      </c>
      <c r="I56" s="24">
        <v>200</v>
      </c>
      <c r="J56" s="52" t="s">
        <v>66</v>
      </c>
    </row>
    <row r="57" spans="1:10" ht="21">
      <c r="A57" s="21"/>
      <c r="B57" s="22"/>
      <c r="C57" s="393"/>
      <c r="D57" s="23">
        <v>6</v>
      </c>
      <c r="E57" s="394" t="s">
        <v>71</v>
      </c>
      <c r="F57" s="23" t="s">
        <v>65</v>
      </c>
      <c r="G57" s="51">
        <v>20</v>
      </c>
      <c r="H57" s="52" t="s">
        <v>116</v>
      </c>
      <c r="I57" s="24">
        <v>200</v>
      </c>
      <c r="J57" s="52" t="s">
        <v>66</v>
      </c>
    </row>
    <row r="58" spans="1:10" ht="21">
      <c r="A58" s="21"/>
      <c r="B58" s="22"/>
      <c r="C58" s="393"/>
      <c r="D58" s="23">
        <v>7</v>
      </c>
      <c r="E58" s="394"/>
      <c r="F58" s="23" t="s">
        <v>67</v>
      </c>
      <c r="G58" s="51">
        <v>20</v>
      </c>
      <c r="H58" s="52" t="s">
        <v>116</v>
      </c>
      <c r="I58" s="24">
        <v>200</v>
      </c>
      <c r="J58" s="52" t="s">
        <v>66</v>
      </c>
    </row>
    <row r="59" spans="1:10" ht="21">
      <c r="A59" s="21"/>
      <c r="B59" s="22"/>
      <c r="C59" s="393"/>
      <c r="D59" s="23">
        <v>8</v>
      </c>
      <c r="E59" s="394"/>
      <c r="F59" s="23" t="s">
        <v>68</v>
      </c>
      <c r="G59" s="51">
        <v>20</v>
      </c>
      <c r="H59" s="52" t="s">
        <v>116</v>
      </c>
      <c r="I59" s="24">
        <v>200</v>
      </c>
      <c r="J59" s="52" t="s">
        <v>66</v>
      </c>
    </row>
    <row r="60" spans="1:10" ht="21">
      <c r="A60" s="21"/>
      <c r="B60" s="22"/>
      <c r="C60" s="29" t="s">
        <v>72</v>
      </c>
      <c r="D60" s="23">
        <v>9</v>
      </c>
      <c r="E60" s="394" t="s">
        <v>73</v>
      </c>
      <c r="F60" s="394"/>
      <c r="G60" s="51">
        <v>20</v>
      </c>
      <c r="H60" s="52" t="s">
        <v>116</v>
      </c>
      <c r="I60" s="24">
        <v>200</v>
      </c>
      <c r="J60" s="52" t="s">
        <v>66</v>
      </c>
    </row>
    <row r="61" spans="1:10" ht="21">
      <c r="A61" s="21"/>
      <c r="B61" s="22"/>
      <c r="C61" s="393" t="s">
        <v>75</v>
      </c>
      <c r="D61" s="23">
        <v>10</v>
      </c>
      <c r="E61" s="394" t="s">
        <v>76</v>
      </c>
      <c r="F61" s="394"/>
      <c r="G61" s="51">
        <v>20</v>
      </c>
      <c r="H61" s="52" t="s">
        <v>116</v>
      </c>
      <c r="I61" s="24">
        <v>200</v>
      </c>
      <c r="J61" s="52" t="s">
        <v>66</v>
      </c>
    </row>
    <row r="62" spans="1:10" ht="21">
      <c r="A62" s="21"/>
      <c r="B62" s="22"/>
      <c r="C62" s="393"/>
      <c r="D62" s="23">
        <v>11</v>
      </c>
      <c r="E62" s="394" t="s">
        <v>77</v>
      </c>
      <c r="F62" s="394"/>
      <c r="G62" s="51">
        <v>20</v>
      </c>
      <c r="H62" s="52" t="s">
        <v>116</v>
      </c>
      <c r="I62" s="24">
        <v>200</v>
      </c>
      <c r="J62" s="52" t="s">
        <v>66</v>
      </c>
    </row>
    <row r="63" spans="1:10" ht="21">
      <c r="A63" s="21"/>
      <c r="B63" s="22"/>
      <c r="C63" s="393"/>
      <c r="D63" s="23">
        <v>12</v>
      </c>
      <c r="E63" s="394" t="s">
        <v>78</v>
      </c>
      <c r="F63" s="394"/>
      <c r="G63" s="51">
        <v>20</v>
      </c>
      <c r="H63" s="52" t="s">
        <v>116</v>
      </c>
      <c r="I63" s="24">
        <v>200</v>
      </c>
      <c r="J63" s="52" t="s">
        <v>66</v>
      </c>
    </row>
    <row r="64" spans="1:10" ht="21">
      <c r="A64" s="21"/>
      <c r="B64" s="22"/>
      <c r="C64" s="393"/>
      <c r="D64" s="23">
        <v>13</v>
      </c>
      <c r="E64" s="394" t="s">
        <v>79</v>
      </c>
      <c r="F64" s="394"/>
      <c r="G64" s="51">
        <v>20</v>
      </c>
      <c r="H64" s="52" t="s">
        <v>116</v>
      </c>
      <c r="I64" s="24">
        <v>200</v>
      </c>
      <c r="J64" s="52" t="s">
        <v>66</v>
      </c>
    </row>
    <row r="65" spans="1:10" ht="21">
      <c r="A65" s="21"/>
      <c r="B65" s="22"/>
      <c r="C65" s="393"/>
      <c r="D65" s="23">
        <v>14</v>
      </c>
      <c r="E65" s="394" t="s">
        <v>80</v>
      </c>
      <c r="F65" s="394"/>
      <c r="G65" s="51">
        <v>20</v>
      </c>
      <c r="H65" s="52" t="s">
        <v>116</v>
      </c>
      <c r="I65" s="24">
        <v>200</v>
      </c>
      <c r="J65" s="52" t="s">
        <v>66</v>
      </c>
    </row>
    <row r="66" spans="1:10" ht="21">
      <c r="A66" s="21"/>
      <c r="B66" s="22"/>
      <c r="C66" s="393"/>
      <c r="D66" s="23">
        <v>15</v>
      </c>
      <c r="E66" s="394" t="s">
        <v>81</v>
      </c>
      <c r="F66" s="394"/>
      <c r="G66" s="51">
        <v>20</v>
      </c>
      <c r="H66" s="52" t="s">
        <v>116</v>
      </c>
      <c r="I66" s="24">
        <v>200</v>
      </c>
      <c r="J66" s="52" t="s">
        <v>66</v>
      </c>
    </row>
    <row r="67" spans="1:10" ht="21">
      <c r="A67" s="21"/>
      <c r="B67" s="22"/>
      <c r="C67" s="393"/>
      <c r="D67" s="53">
        <v>16</v>
      </c>
      <c r="E67" s="416" t="s">
        <v>82</v>
      </c>
      <c r="F67" s="54" t="s">
        <v>117</v>
      </c>
      <c r="G67" s="55" t="s">
        <v>118</v>
      </c>
      <c r="H67" s="52" t="s">
        <v>116</v>
      </c>
      <c r="I67" s="418">
        <v>200</v>
      </c>
      <c r="J67" s="418" t="s">
        <v>66</v>
      </c>
    </row>
    <row r="68" spans="1:10" ht="21">
      <c r="A68" s="21"/>
      <c r="B68" s="22"/>
      <c r="C68" s="393"/>
      <c r="D68" s="53">
        <v>17</v>
      </c>
      <c r="E68" s="417"/>
      <c r="F68" s="54" t="s">
        <v>119</v>
      </c>
      <c r="G68" s="55" t="s">
        <v>120</v>
      </c>
      <c r="H68" s="52" t="s">
        <v>116</v>
      </c>
      <c r="I68" s="419"/>
      <c r="J68" s="419"/>
    </row>
    <row r="69" spans="1:10" ht="21">
      <c r="A69" s="21"/>
      <c r="B69" s="22"/>
      <c r="C69" s="393"/>
      <c r="D69" s="53">
        <v>18</v>
      </c>
      <c r="E69" s="394" t="s">
        <v>83</v>
      </c>
      <c r="F69" s="394"/>
      <c r="G69" s="51">
        <v>20</v>
      </c>
      <c r="H69" s="52" t="s">
        <v>116</v>
      </c>
      <c r="I69" s="24">
        <v>200</v>
      </c>
      <c r="J69" s="52" t="s">
        <v>66</v>
      </c>
    </row>
    <row r="70" spans="1:10" ht="21">
      <c r="A70" s="21"/>
      <c r="B70" s="22"/>
      <c r="C70" s="393"/>
      <c r="D70" s="53">
        <v>19</v>
      </c>
      <c r="E70" s="397" t="s">
        <v>84</v>
      </c>
      <c r="F70" s="397"/>
      <c r="G70" s="51">
        <v>20</v>
      </c>
      <c r="H70" s="52" t="s">
        <v>116</v>
      </c>
      <c r="I70" s="24">
        <v>200</v>
      </c>
      <c r="J70" s="52" t="s">
        <v>66</v>
      </c>
    </row>
    <row r="71" spans="1:10" ht="21">
      <c r="A71" s="21"/>
      <c r="B71" s="22"/>
      <c r="C71" s="398" t="s">
        <v>85</v>
      </c>
      <c r="D71" s="53">
        <v>20</v>
      </c>
      <c r="E71" s="394" t="s">
        <v>86</v>
      </c>
      <c r="F71" s="394"/>
      <c r="G71" s="51">
        <v>20</v>
      </c>
      <c r="H71" s="52" t="s">
        <v>116</v>
      </c>
      <c r="I71" s="24">
        <v>200</v>
      </c>
      <c r="J71" s="52" t="s">
        <v>66</v>
      </c>
    </row>
    <row r="72" spans="1:10" ht="21">
      <c r="A72" s="21"/>
      <c r="B72" s="22"/>
      <c r="C72" s="398"/>
      <c r="D72" s="53">
        <v>21</v>
      </c>
      <c r="E72" s="394" t="s">
        <v>87</v>
      </c>
      <c r="F72" s="394"/>
      <c r="G72" s="51">
        <v>20</v>
      </c>
      <c r="H72" s="52" t="s">
        <v>116</v>
      </c>
      <c r="I72" s="24">
        <v>200</v>
      </c>
      <c r="J72" s="52" t="s">
        <v>66</v>
      </c>
    </row>
    <row r="73" spans="1:10" ht="21">
      <c r="A73" s="21"/>
      <c r="B73" s="22"/>
      <c r="C73" s="398" t="s">
        <v>88</v>
      </c>
      <c r="D73" s="53">
        <v>22</v>
      </c>
      <c r="E73" s="394" t="s">
        <v>89</v>
      </c>
      <c r="F73" s="394"/>
      <c r="G73" s="51" t="s">
        <v>121</v>
      </c>
      <c r="H73" s="52" t="s">
        <v>121</v>
      </c>
      <c r="I73" s="52" t="s">
        <v>121</v>
      </c>
      <c r="J73" s="52" t="s">
        <v>121</v>
      </c>
    </row>
    <row r="74" spans="1:10" ht="21">
      <c r="A74" s="21"/>
      <c r="B74" s="22"/>
      <c r="C74" s="398"/>
      <c r="D74" s="53">
        <v>23</v>
      </c>
      <c r="E74" s="394" t="s">
        <v>90</v>
      </c>
      <c r="F74" s="394"/>
      <c r="G74" s="51" t="s">
        <v>121</v>
      </c>
      <c r="H74" s="52" t="s">
        <v>121</v>
      </c>
      <c r="I74" s="52" t="s">
        <v>121</v>
      </c>
      <c r="J74" s="52" t="s">
        <v>121</v>
      </c>
    </row>
    <row r="75" spans="1:10" ht="21">
      <c r="A75" s="21"/>
      <c r="B75" s="22"/>
      <c r="C75" s="398"/>
      <c r="D75" s="53">
        <v>24</v>
      </c>
      <c r="E75" s="394" t="s">
        <v>91</v>
      </c>
      <c r="F75" s="394"/>
      <c r="G75" s="51" t="s">
        <v>121</v>
      </c>
      <c r="H75" s="52" t="s">
        <v>121</v>
      </c>
      <c r="I75" s="52" t="s">
        <v>121</v>
      </c>
      <c r="J75" s="52" t="s">
        <v>121</v>
      </c>
    </row>
    <row r="76" spans="1:10" ht="21">
      <c r="A76" s="21"/>
      <c r="B76" s="22"/>
      <c r="C76" s="398"/>
      <c r="D76" s="53">
        <v>25</v>
      </c>
      <c r="E76" s="394" t="s">
        <v>92</v>
      </c>
      <c r="F76" s="394"/>
      <c r="G76" s="51" t="s">
        <v>121</v>
      </c>
      <c r="H76" s="52" t="s">
        <v>121</v>
      </c>
      <c r="I76" s="52" t="s">
        <v>121</v>
      </c>
      <c r="J76" s="52" t="s">
        <v>121</v>
      </c>
    </row>
    <row r="77" spans="1:10" ht="21">
      <c r="A77" s="21"/>
      <c r="B77" s="22"/>
      <c r="C77" s="398"/>
      <c r="D77" s="53">
        <v>26</v>
      </c>
      <c r="E77" s="394" t="s">
        <v>93</v>
      </c>
      <c r="F77" s="394"/>
      <c r="G77" s="51" t="s">
        <v>121</v>
      </c>
      <c r="H77" s="52" t="s">
        <v>121</v>
      </c>
      <c r="I77" s="52" t="s">
        <v>121</v>
      </c>
      <c r="J77" s="52" t="s">
        <v>121</v>
      </c>
    </row>
    <row r="78" spans="1:10" ht="21">
      <c r="A78" s="21"/>
      <c r="B78" s="22"/>
      <c r="C78" s="398"/>
      <c r="D78" s="53">
        <v>27</v>
      </c>
      <c r="E78" s="394" t="s">
        <v>94</v>
      </c>
      <c r="F78" s="394"/>
      <c r="G78" s="51" t="s">
        <v>121</v>
      </c>
      <c r="H78" s="52" t="s">
        <v>121</v>
      </c>
      <c r="I78" s="52" t="s">
        <v>121</v>
      </c>
      <c r="J78" s="52" t="s">
        <v>121</v>
      </c>
    </row>
    <row r="79" spans="1:10" ht="21">
      <c r="A79" s="21"/>
      <c r="B79" s="22"/>
      <c r="C79" s="398"/>
      <c r="D79" s="53">
        <v>28</v>
      </c>
      <c r="E79" s="395" t="s">
        <v>95</v>
      </c>
      <c r="F79" s="395"/>
      <c r="G79" s="51" t="s">
        <v>121</v>
      </c>
      <c r="H79" s="52" t="s">
        <v>121</v>
      </c>
      <c r="I79" s="52" t="s">
        <v>121</v>
      </c>
      <c r="J79" s="52" t="s">
        <v>121</v>
      </c>
    </row>
    <row r="80" spans="1:10" ht="21">
      <c r="A80" s="31"/>
      <c r="B80" s="32"/>
      <c r="C80" s="398"/>
      <c r="D80" s="53">
        <v>29</v>
      </c>
      <c r="E80" s="395" t="s">
        <v>96</v>
      </c>
      <c r="F80" s="395"/>
      <c r="G80" s="51" t="s">
        <v>121</v>
      </c>
      <c r="H80" s="52" t="s">
        <v>121</v>
      </c>
      <c r="I80" s="52" t="s">
        <v>121</v>
      </c>
      <c r="J80" s="52" t="s">
        <v>121</v>
      </c>
    </row>
    <row r="81" spans="1:10" ht="123" customHeight="1">
      <c r="A81" s="33" t="s">
        <v>122</v>
      </c>
      <c r="B81" s="34"/>
      <c r="C81" s="35"/>
      <c r="D81" s="36"/>
      <c r="E81" s="37"/>
      <c r="F81" s="38"/>
      <c r="G81" s="423"/>
      <c r="H81" s="424"/>
      <c r="I81" s="56" t="s">
        <v>123</v>
      </c>
      <c r="J81" s="57"/>
    </row>
    <row r="82" spans="1:10" ht="81" customHeight="1">
      <c r="A82" s="39" t="s">
        <v>99</v>
      </c>
      <c r="B82" s="40"/>
      <c r="C82" s="41"/>
      <c r="D82" s="42"/>
      <c r="E82" s="43"/>
      <c r="F82" s="44"/>
      <c r="G82" s="401" t="s">
        <v>124</v>
      </c>
      <c r="H82" s="402"/>
      <c r="I82" s="401" t="s">
        <v>125</v>
      </c>
      <c r="J82" s="402"/>
    </row>
    <row r="83" spans="1:10">
      <c r="A83" s="45" t="s">
        <v>101</v>
      </c>
      <c r="B83" s="45"/>
    </row>
    <row r="84" spans="1:10">
      <c r="A84" s="9" t="s">
        <v>102</v>
      </c>
    </row>
    <row r="85" spans="1:10">
      <c r="A85" s="9" t="s">
        <v>126</v>
      </c>
    </row>
    <row r="86" spans="1:10">
      <c r="B86" s="9" t="s">
        <v>127</v>
      </c>
    </row>
    <row r="87" spans="1:10">
      <c r="A87" s="9" t="s">
        <v>105</v>
      </c>
      <c r="C87" s="58"/>
      <c r="D87" s="58"/>
      <c r="E87" s="58"/>
      <c r="F87" s="58"/>
      <c r="G87" s="58"/>
      <c r="H87" s="58"/>
    </row>
    <row r="88" spans="1:10">
      <c r="A88" s="9" t="s">
        <v>128</v>
      </c>
      <c r="B88" s="45"/>
      <c r="C88" s="58"/>
      <c r="D88" s="58"/>
      <c r="E88" s="58"/>
      <c r="F88" s="58"/>
      <c r="G88" s="58"/>
      <c r="H88" s="58"/>
    </row>
    <row r="89" spans="1:10">
      <c r="A89" s="9" t="s">
        <v>129</v>
      </c>
      <c r="C89" s="58"/>
      <c r="D89" s="58"/>
      <c r="E89" s="58"/>
      <c r="F89" s="58"/>
      <c r="G89" s="58"/>
      <c r="H89" s="58"/>
    </row>
    <row r="90" spans="1:10">
      <c r="A90" s="9" t="s">
        <v>130</v>
      </c>
      <c r="C90" s="58"/>
      <c r="D90" s="58"/>
      <c r="E90" s="58"/>
      <c r="F90" s="58"/>
      <c r="G90" s="58"/>
      <c r="H90" s="58"/>
    </row>
    <row r="91" spans="1:10">
      <c r="A91" s="9" t="s">
        <v>131</v>
      </c>
      <c r="C91" s="58"/>
      <c r="D91" s="58"/>
      <c r="E91" s="58"/>
      <c r="F91" s="58"/>
      <c r="G91" s="58"/>
      <c r="H91" s="58"/>
    </row>
    <row r="92" spans="1:10">
      <c r="A92" s="45" t="s">
        <v>132</v>
      </c>
      <c r="C92" s="58"/>
      <c r="D92" s="58"/>
      <c r="E92" s="58"/>
      <c r="F92" s="58"/>
      <c r="H92" s="58"/>
    </row>
    <row r="93" spans="1:10">
      <c r="A93" s="9" t="s">
        <v>133</v>
      </c>
    </row>
    <row r="94" spans="1:10">
      <c r="A94" s="9" t="s">
        <v>134</v>
      </c>
      <c r="B94" s="45"/>
      <c r="E94" s="59"/>
      <c r="F94" s="59"/>
      <c r="G94" s="59"/>
      <c r="H94" s="59"/>
    </row>
    <row r="95" spans="1:10">
      <c r="A95" s="9" t="s">
        <v>135</v>
      </c>
      <c r="B95" s="45"/>
      <c r="E95" s="59"/>
      <c r="F95" s="59"/>
      <c r="G95" s="59"/>
      <c r="H95" s="59"/>
    </row>
    <row r="96" spans="1:10">
      <c r="A96" s="9" t="s">
        <v>136</v>
      </c>
      <c r="E96" s="59"/>
      <c r="F96" s="59"/>
      <c r="G96" s="59"/>
      <c r="H96" s="59"/>
    </row>
    <row r="97" spans="1:10">
      <c r="A97" s="9" t="s">
        <v>137</v>
      </c>
      <c r="E97" s="59"/>
      <c r="F97" s="59"/>
      <c r="G97" s="59"/>
      <c r="H97" s="59"/>
    </row>
    <row r="99" spans="1:10" ht="19">
      <c r="A99" s="10" t="s">
        <v>138</v>
      </c>
      <c r="B99" s="11"/>
      <c r="C99" s="12"/>
      <c r="D99" s="12"/>
      <c r="E99" s="12"/>
      <c r="F99" s="12"/>
      <c r="G99" s="60"/>
      <c r="H99" s="60"/>
      <c r="I99" s="60"/>
      <c r="J99" s="61"/>
    </row>
    <row r="100" spans="1:10" ht="19">
      <c r="A100" s="14"/>
      <c r="B100" s="62"/>
      <c r="C100" s="62"/>
      <c r="D100" s="62"/>
      <c r="E100" s="62"/>
      <c r="F100" s="62"/>
      <c r="G100" s="425" t="s">
        <v>139</v>
      </c>
      <c r="H100" s="426"/>
      <c r="I100" s="426"/>
      <c r="J100" s="427"/>
    </row>
    <row r="101" spans="1:10" ht="16.5">
      <c r="A101" s="14"/>
      <c r="B101" s="62"/>
      <c r="C101" s="62"/>
      <c r="D101" s="62"/>
      <c r="E101" s="62"/>
      <c r="F101" s="62"/>
      <c r="G101" s="428" t="s">
        <v>140</v>
      </c>
      <c r="H101" s="429"/>
      <c r="I101" s="429"/>
      <c r="J101" s="430"/>
    </row>
    <row r="102" spans="1:10" ht="44.25" customHeight="1">
      <c r="A102" s="33" t="s">
        <v>141</v>
      </c>
      <c r="B102" s="34"/>
      <c r="C102" s="36"/>
      <c r="D102" s="36"/>
      <c r="E102" s="37"/>
      <c r="F102" s="38"/>
      <c r="G102" s="401" t="s">
        <v>142</v>
      </c>
      <c r="H102" s="431"/>
      <c r="I102" s="431"/>
      <c r="J102" s="402"/>
    </row>
    <row r="103" spans="1:10" ht="52.5" customHeight="1">
      <c r="A103" s="39" t="s">
        <v>99</v>
      </c>
      <c r="B103" s="40"/>
      <c r="C103" s="42"/>
      <c r="D103" s="42"/>
      <c r="E103" s="43"/>
      <c r="F103" s="44"/>
      <c r="G103" s="420" t="s">
        <v>143</v>
      </c>
      <c r="H103" s="421"/>
      <c r="I103" s="421"/>
      <c r="J103" s="422"/>
    </row>
  </sheetData>
  <mergeCells count="76">
    <mergeCell ref="G103:J103"/>
    <mergeCell ref="G81:H81"/>
    <mergeCell ref="G82:H82"/>
    <mergeCell ref="I82:J82"/>
    <mergeCell ref="G100:J100"/>
    <mergeCell ref="G101:J101"/>
    <mergeCell ref="G102:J102"/>
    <mergeCell ref="C73:C80"/>
    <mergeCell ref="E73:F73"/>
    <mergeCell ref="E74:F74"/>
    <mergeCell ref="E75:F75"/>
    <mergeCell ref="E76:F76"/>
    <mergeCell ref="E77:F77"/>
    <mergeCell ref="E78:F78"/>
    <mergeCell ref="E79:F79"/>
    <mergeCell ref="E80:F80"/>
    <mergeCell ref="I67:I68"/>
    <mergeCell ref="J67:J68"/>
    <mergeCell ref="E69:F69"/>
    <mergeCell ref="E70:F70"/>
    <mergeCell ref="C71:C72"/>
    <mergeCell ref="E71:F71"/>
    <mergeCell ref="E72:F72"/>
    <mergeCell ref="E60:F60"/>
    <mergeCell ref="C61:C70"/>
    <mergeCell ref="E61:F61"/>
    <mergeCell ref="E62:F62"/>
    <mergeCell ref="E63:F63"/>
    <mergeCell ref="E64:F64"/>
    <mergeCell ref="E65:F65"/>
    <mergeCell ref="E66:F66"/>
    <mergeCell ref="E67:E68"/>
    <mergeCell ref="G49:H49"/>
    <mergeCell ref="I49:J49"/>
    <mergeCell ref="C50:F51"/>
    <mergeCell ref="G50:H51"/>
    <mergeCell ref="I50:J51"/>
    <mergeCell ref="C52:C59"/>
    <mergeCell ref="E52:E54"/>
    <mergeCell ref="E55:F55"/>
    <mergeCell ref="E56:F56"/>
    <mergeCell ref="E57:E59"/>
    <mergeCell ref="I44:J44"/>
    <mergeCell ref="E22:F22"/>
    <mergeCell ref="C23:C24"/>
    <mergeCell ref="E23:F23"/>
    <mergeCell ref="E24:F24"/>
    <mergeCell ref="C25:C32"/>
    <mergeCell ref="E25:F25"/>
    <mergeCell ref="E26:F26"/>
    <mergeCell ref="E27:F27"/>
    <mergeCell ref="E28:F28"/>
    <mergeCell ref="E29:F29"/>
    <mergeCell ref="E30:F30"/>
    <mergeCell ref="E31:F31"/>
    <mergeCell ref="E32:F32"/>
    <mergeCell ref="G33:H33"/>
    <mergeCell ref="G34:H34"/>
    <mergeCell ref="E13:F13"/>
    <mergeCell ref="C14:C22"/>
    <mergeCell ref="E14:F14"/>
    <mergeCell ref="E15:F15"/>
    <mergeCell ref="E16:F16"/>
    <mergeCell ref="E17:F17"/>
    <mergeCell ref="E18:F18"/>
    <mergeCell ref="E19:F19"/>
    <mergeCell ref="E20:F20"/>
    <mergeCell ref="E21:F21"/>
    <mergeCell ref="I2:J2"/>
    <mergeCell ref="C4:F4"/>
    <mergeCell ref="G4:H4"/>
    <mergeCell ref="C5:C12"/>
    <mergeCell ref="E5:E7"/>
    <mergeCell ref="E8:F8"/>
    <mergeCell ref="E9:F9"/>
    <mergeCell ref="E10:E12"/>
  </mergeCells>
  <phoneticPr fontId="4"/>
  <printOptions horizontalCentered="1"/>
  <pageMargins left="0.70866141732283472" right="0.70866141732283472" top="0.35433070866141736" bottom="0.35433070866141736" header="0.11811023622047245" footer="0.11811023622047245"/>
  <pageSetup paperSize="8" scale="70" fitToHeight="0" orientation="landscape" r:id="rId1"/>
  <rowBreaks count="1" manualBreakCount="1">
    <brk id="47" max="10" man="1"/>
  </rowBreak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86EE1-1879-464A-BA14-53B769F963C3}">
  <dimension ref="A1:AM39"/>
  <sheetViews>
    <sheetView showGridLines="0" showZeros="0" zoomScaleNormal="100" zoomScaleSheetLayoutView="100" workbookViewId="0">
      <selection activeCell="A10" sqref="A10:AM10"/>
    </sheetView>
  </sheetViews>
  <sheetFormatPr defaultColWidth="2.26953125" defaultRowHeight="12"/>
  <cols>
    <col min="1" max="1" width="2.6328125" style="1" customWidth="1"/>
    <col min="2" max="16384" width="2.26953125" style="1"/>
  </cols>
  <sheetData>
    <row r="1" spans="1:39" ht="13">
      <c r="A1" s="1" t="s">
        <v>298</v>
      </c>
      <c r="AM1" s="172"/>
    </row>
    <row r="2" spans="1:39" ht="22.5" customHeight="1">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row>
    <row r="3" spans="1:39" ht="13">
      <c r="A3" s="89"/>
      <c r="B3" s="89"/>
      <c r="C3" s="173"/>
      <c r="D3" s="173"/>
      <c r="E3" s="89"/>
      <c r="F3" s="89"/>
      <c r="G3" s="89"/>
      <c r="H3" s="89"/>
      <c r="I3" s="89"/>
      <c r="J3" s="89"/>
      <c r="K3" s="89"/>
      <c r="L3" s="89"/>
      <c r="M3" s="89"/>
      <c r="N3" s="89"/>
      <c r="O3" s="89"/>
      <c r="P3" s="89"/>
      <c r="Q3" s="89"/>
      <c r="R3" s="89"/>
      <c r="S3" s="89"/>
      <c r="T3" s="89"/>
      <c r="U3" s="89"/>
      <c r="V3" s="89"/>
      <c r="W3" s="89"/>
      <c r="X3" s="89"/>
      <c r="Y3" s="89"/>
      <c r="Z3" s="89"/>
      <c r="AA3" s="89"/>
      <c r="AB3" s="110"/>
      <c r="AC3" s="109" t="s">
        <v>6</v>
      </c>
      <c r="AD3" s="268"/>
      <c r="AE3" s="268"/>
      <c r="AF3" s="111" t="s">
        <v>7</v>
      </c>
      <c r="AG3" s="268"/>
      <c r="AH3" s="268"/>
      <c r="AI3" s="111" t="s">
        <v>8</v>
      </c>
      <c r="AJ3" s="268"/>
      <c r="AK3" s="268"/>
      <c r="AL3" s="173" t="s">
        <v>9</v>
      </c>
      <c r="AM3" s="173"/>
    </row>
    <row r="4" spans="1:39" ht="45" customHeight="1">
      <c r="A4" s="89"/>
      <c r="B4" s="89"/>
      <c r="C4" s="173"/>
      <c r="D4" s="173"/>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row>
    <row r="5" spans="1:39" ht="18" customHeight="1">
      <c r="A5" s="269" t="s">
        <v>274</v>
      </c>
      <c r="B5" s="269"/>
      <c r="C5" s="269"/>
      <c r="D5" s="269"/>
      <c r="E5" s="269"/>
      <c r="F5" s="269"/>
      <c r="G5" s="269"/>
      <c r="H5" s="89"/>
      <c r="I5" s="89" t="s">
        <v>10</v>
      </c>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row>
    <row r="6" spans="1:39" ht="45" customHeight="1">
      <c r="A6" s="172"/>
      <c r="B6" s="172"/>
      <c r="C6" s="172"/>
      <c r="D6" s="172"/>
      <c r="E6" s="172"/>
      <c r="F6" s="172"/>
      <c r="G6" s="172"/>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row>
    <row r="7" spans="1:39" ht="15.75" customHeight="1">
      <c r="A7" s="172"/>
      <c r="B7" s="172"/>
      <c r="C7" s="172"/>
      <c r="D7" s="172"/>
      <c r="E7" s="172"/>
      <c r="F7" s="172"/>
      <c r="G7" s="172"/>
      <c r="H7" s="89"/>
      <c r="I7" s="89"/>
      <c r="J7" s="89"/>
      <c r="K7" s="89"/>
      <c r="L7" s="89"/>
      <c r="M7" s="89"/>
      <c r="N7" s="89"/>
      <c r="O7" s="89"/>
      <c r="P7" s="89"/>
      <c r="Q7" s="89"/>
      <c r="R7" s="89"/>
      <c r="S7" s="89"/>
      <c r="T7" s="89"/>
      <c r="U7" s="89"/>
      <c r="V7" s="89"/>
      <c r="W7" s="432" t="str">
        <f>申請書!W7</f>
        <v>（法人名）</v>
      </c>
      <c r="X7" s="432"/>
      <c r="Y7" s="432"/>
      <c r="Z7" s="432"/>
      <c r="AA7" s="432"/>
      <c r="AB7" s="432"/>
      <c r="AC7" s="432"/>
      <c r="AD7" s="432"/>
      <c r="AE7" s="432"/>
      <c r="AF7" s="432"/>
      <c r="AG7" s="432"/>
      <c r="AH7" s="432"/>
      <c r="AI7" s="432"/>
      <c r="AJ7" s="432"/>
      <c r="AK7" s="432"/>
      <c r="AL7" s="172"/>
      <c r="AM7" s="89"/>
    </row>
    <row r="8" spans="1:39" ht="15.75" customHeight="1">
      <c r="A8" s="172"/>
      <c r="B8" s="172"/>
      <c r="C8" s="172"/>
      <c r="D8" s="172"/>
      <c r="E8" s="172"/>
      <c r="F8" s="172"/>
      <c r="G8" s="172"/>
      <c r="H8" s="89"/>
      <c r="I8" s="89"/>
      <c r="J8" s="89"/>
      <c r="K8" s="89"/>
      <c r="L8" s="89"/>
      <c r="M8" s="89"/>
      <c r="N8" s="89"/>
      <c r="O8" s="89"/>
      <c r="P8" s="89"/>
      <c r="Q8" s="89"/>
      <c r="R8" s="89"/>
      <c r="S8" s="89"/>
      <c r="T8" s="89"/>
      <c r="U8" s="89"/>
      <c r="V8" s="89"/>
      <c r="W8" s="432" t="str">
        <f>申請書!W8</f>
        <v>（役職・代表者名）</v>
      </c>
      <c r="X8" s="432"/>
      <c r="Y8" s="432"/>
      <c r="Z8" s="432"/>
      <c r="AA8" s="432"/>
      <c r="AB8" s="432"/>
      <c r="AC8" s="432"/>
      <c r="AD8" s="432"/>
      <c r="AE8" s="432"/>
      <c r="AF8" s="432"/>
      <c r="AG8" s="432"/>
      <c r="AH8" s="432"/>
      <c r="AI8" s="432"/>
      <c r="AJ8" s="432"/>
      <c r="AK8" s="432"/>
      <c r="AL8" s="175"/>
      <c r="AM8" s="89"/>
    </row>
    <row r="9" spans="1:39" ht="60" customHeight="1">
      <c r="A9" s="172"/>
      <c r="B9" s="172"/>
      <c r="C9" s="172"/>
      <c r="D9" s="172"/>
      <c r="E9" s="172"/>
      <c r="F9" s="172"/>
      <c r="G9" s="172"/>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row>
    <row r="10" spans="1:39" ht="18" customHeight="1">
      <c r="A10" s="277" t="s">
        <v>295</v>
      </c>
      <c r="B10" s="277"/>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row>
    <row r="11" spans="1:39" ht="18" customHeight="1">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row>
    <row r="12" spans="1:39" ht="56.25" customHeight="1">
      <c r="A12" s="89"/>
      <c r="B12" s="89"/>
      <c r="C12" s="173"/>
      <c r="D12" s="173"/>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row>
    <row r="13" spans="1:39" ht="13">
      <c r="A13" s="89" t="s">
        <v>232</v>
      </c>
      <c r="B13" s="89"/>
      <c r="C13" s="173"/>
      <c r="D13" s="173"/>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row>
    <row r="14" spans="1:39" ht="57.75" customHeight="1">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row>
    <row r="15" spans="1:39" ht="14.25" customHeight="1">
      <c r="A15" s="89"/>
      <c r="B15" s="267" t="s">
        <v>13</v>
      </c>
      <c r="C15" s="267"/>
      <c r="D15" s="267"/>
      <c r="E15" s="267"/>
      <c r="F15" s="267"/>
      <c r="G15" s="267"/>
      <c r="H15" s="267"/>
      <c r="I15" s="267"/>
      <c r="J15" s="267"/>
      <c r="K15" s="266">
        <f ca="1">SUM(重点申請額一覧!H5:H19)</f>
        <v>0</v>
      </c>
      <c r="L15" s="267"/>
      <c r="M15" s="267"/>
      <c r="N15" s="267"/>
      <c r="O15" s="267"/>
      <c r="P15" s="267"/>
      <c r="Q15" s="267"/>
      <c r="R15" s="267"/>
      <c r="S15" s="89" t="s">
        <v>14</v>
      </c>
      <c r="T15" s="89"/>
      <c r="U15" s="89"/>
      <c r="V15" s="89"/>
      <c r="W15" s="89"/>
      <c r="X15" s="89"/>
      <c r="Y15" s="89"/>
      <c r="Z15" s="89"/>
      <c r="AA15" s="89"/>
      <c r="AB15" s="89"/>
      <c r="AC15" s="89"/>
      <c r="AD15" s="89"/>
      <c r="AE15" s="89"/>
      <c r="AF15" s="89"/>
      <c r="AG15" s="89"/>
      <c r="AH15" s="89"/>
      <c r="AI15" s="89"/>
      <c r="AJ15" s="89"/>
      <c r="AK15" s="89"/>
      <c r="AL15" s="89"/>
      <c r="AM15" s="89"/>
    </row>
    <row r="16" spans="1:39" ht="14.2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row>
    <row r="17" spans="1:39" ht="14.25" customHeight="1">
      <c r="A17" s="89"/>
      <c r="B17" s="89"/>
      <c r="C17" s="89"/>
      <c r="D17" s="89"/>
      <c r="E17" s="89"/>
      <c r="F17" s="89"/>
      <c r="G17" s="89"/>
      <c r="H17" s="89"/>
      <c r="I17" s="89"/>
      <c r="J17" s="89"/>
      <c r="K17" s="89"/>
      <c r="L17" s="89"/>
      <c r="M17" s="89"/>
      <c r="N17" s="89"/>
      <c r="O17" s="89"/>
      <c r="P17" s="89"/>
      <c r="Q17" s="89"/>
      <c r="R17" s="89"/>
      <c r="S17" s="89"/>
      <c r="T17" s="89"/>
      <c r="U17" s="89"/>
      <c r="V17" s="89"/>
      <c r="W17" s="89"/>
      <c r="X17" s="174"/>
      <c r="Y17" s="174"/>
      <c r="Z17" s="174"/>
      <c r="AA17" s="174"/>
      <c r="AB17" s="174"/>
      <c r="AC17" s="89"/>
      <c r="AD17" s="89"/>
      <c r="AE17" s="89"/>
      <c r="AF17" s="89"/>
      <c r="AG17" s="89"/>
      <c r="AH17" s="89"/>
      <c r="AI17" s="89"/>
      <c r="AJ17" s="89"/>
      <c r="AK17" s="89"/>
      <c r="AL17" s="89"/>
      <c r="AM17" s="89"/>
    </row>
    <row r="18" spans="1:39" ht="14.25" customHeight="1">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row>
    <row r="19" spans="1:39" ht="14.25" customHeight="1">
      <c r="B19" s="89" t="s">
        <v>16</v>
      </c>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row>
    <row r="20" spans="1:39" ht="14.25" customHeight="1">
      <c r="B20" s="89" t="s">
        <v>293</v>
      </c>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row>
    <row r="21" spans="1:39" ht="14.25" customHeight="1">
      <c r="B21" s="89" t="s">
        <v>292</v>
      </c>
      <c r="C21" s="89"/>
      <c r="D21" s="89"/>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row>
    <row r="22" spans="1:39" ht="14.25" customHeight="1">
      <c r="B22" s="89" t="s">
        <v>288</v>
      </c>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row>
    <row r="23" spans="1:39" ht="14.25" customHeight="1">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row>
    <row r="27" spans="1:39">
      <c r="T27" s="1" t="s">
        <v>17</v>
      </c>
    </row>
    <row r="28" spans="1:39" ht="6" customHeight="1"/>
    <row r="29" spans="1:39" ht="18" customHeight="1">
      <c r="U29" s="263" t="s">
        <v>18</v>
      </c>
      <c r="V29" s="264"/>
      <c r="W29" s="264"/>
      <c r="X29" s="264"/>
      <c r="Y29" s="264"/>
      <c r="Z29" s="264"/>
      <c r="AA29" s="264"/>
      <c r="AB29" s="96"/>
      <c r="AC29" s="265"/>
      <c r="AD29" s="265"/>
      <c r="AE29" s="265"/>
      <c r="AF29" s="265"/>
      <c r="AG29" s="265"/>
      <c r="AH29" s="265"/>
      <c r="AI29" s="265"/>
      <c r="AJ29" s="265"/>
      <c r="AK29" s="265"/>
    </row>
    <row r="30" spans="1:39" ht="18.75" customHeight="1">
      <c r="U30" s="263" t="s">
        <v>19</v>
      </c>
      <c r="V30" s="264"/>
      <c r="W30" s="264"/>
      <c r="X30" s="264"/>
      <c r="Y30" s="264"/>
      <c r="Z30" s="264"/>
      <c r="AA30" s="264"/>
      <c r="AB30" s="96"/>
      <c r="AC30" s="265"/>
      <c r="AD30" s="265"/>
      <c r="AE30" s="265"/>
      <c r="AF30" s="265"/>
      <c r="AG30" s="265"/>
      <c r="AH30" s="265"/>
      <c r="AI30" s="265"/>
      <c r="AJ30" s="265"/>
      <c r="AK30" s="265"/>
    </row>
    <row r="31" spans="1:39" ht="18.75" customHeight="1">
      <c r="U31" s="263" t="s">
        <v>20</v>
      </c>
      <c r="V31" s="264"/>
      <c r="W31" s="264"/>
      <c r="X31" s="264"/>
      <c r="Y31" s="264"/>
      <c r="Z31" s="264"/>
      <c r="AA31" s="264"/>
      <c r="AB31" s="96"/>
      <c r="AC31" s="265"/>
      <c r="AD31" s="265"/>
      <c r="AE31" s="265"/>
      <c r="AF31" s="265"/>
      <c r="AG31" s="265"/>
      <c r="AH31" s="265"/>
      <c r="AI31" s="265"/>
      <c r="AJ31" s="265"/>
      <c r="AK31" s="265"/>
    </row>
    <row r="32" spans="1:39" ht="18.75" customHeight="1">
      <c r="U32" s="270" t="s">
        <v>21</v>
      </c>
      <c r="V32" s="271"/>
      <c r="W32" s="271"/>
      <c r="X32" s="95"/>
      <c r="Y32" s="274" t="s">
        <v>22</v>
      </c>
      <c r="Z32" s="275"/>
      <c r="AA32" s="275"/>
      <c r="AB32" s="276"/>
      <c r="AC32" s="265"/>
      <c r="AD32" s="265"/>
      <c r="AE32" s="265"/>
      <c r="AF32" s="265"/>
      <c r="AG32" s="265"/>
      <c r="AH32" s="265"/>
      <c r="AI32" s="265"/>
      <c r="AJ32" s="265"/>
      <c r="AK32" s="265"/>
    </row>
    <row r="33" spans="1:37" ht="18.75" customHeight="1">
      <c r="U33" s="272"/>
      <c r="V33" s="273"/>
      <c r="W33" s="273"/>
      <c r="X33" s="97"/>
      <c r="Y33" s="274" t="s">
        <v>23</v>
      </c>
      <c r="Z33" s="275"/>
      <c r="AA33" s="275"/>
      <c r="AB33" s="276"/>
      <c r="AC33" s="265"/>
      <c r="AD33" s="265"/>
      <c r="AE33" s="265"/>
      <c r="AF33" s="265"/>
      <c r="AG33" s="265"/>
      <c r="AH33" s="265"/>
      <c r="AI33" s="265"/>
      <c r="AJ33" s="265"/>
      <c r="AK33" s="265"/>
    </row>
    <row r="34" spans="1:37" ht="18.7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row>
    <row r="35" spans="1:37">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row>
    <row r="36" spans="1:37">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row>
    <row r="37" spans="1:37">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row>
    <row r="38" spans="1:37">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row>
    <row r="39" spans="1:37">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row>
  </sheetData>
  <mergeCells count="20">
    <mergeCell ref="U32:W33"/>
    <mergeCell ref="Y32:AB32"/>
    <mergeCell ref="AC32:AK32"/>
    <mergeCell ref="Y33:AB33"/>
    <mergeCell ref="AC33:AK33"/>
    <mergeCell ref="U29:AA29"/>
    <mergeCell ref="AC29:AK29"/>
    <mergeCell ref="U30:AA30"/>
    <mergeCell ref="AC30:AK30"/>
    <mergeCell ref="U31:AA31"/>
    <mergeCell ref="AC31:AK31"/>
    <mergeCell ref="A10:AM10"/>
    <mergeCell ref="B15:J15"/>
    <mergeCell ref="K15:R15"/>
    <mergeCell ref="AD3:AE3"/>
    <mergeCell ref="AG3:AH3"/>
    <mergeCell ref="AJ3:AK3"/>
    <mergeCell ref="A5:G5"/>
    <mergeCell ref="W7:AK7"/>
    <mergeCell ref="W8:AK8"/>
  </mergeCells>
  <phoneticPr fontId="4"/>
  <printOptions horizontalCentered="1"/>
  <pageMargins left="0.70866141732283472" right="0.70866141732283472" top="0.9448818897637796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A2A8-1845-4FF2-9ECA-B9550742A353}">
  <dimension ref="A1:L36"/>
  <sheetViews>
    <sheetView showGridLines="0" showZeros="0" zoomScaleNormal="100" zoomScaleSheetLayoutView="100" workbookViewId="0">
      <selection activeCell="A10" sqref="A10:AM10"/>
    </sheetView>
  </sheetViews>
  <sheetFormatPr defaultColWidth="2.26953125" defaultRowHeight="13"/>
  <cols>
    <col min="1" max="1" width="3.08984375" style="2" customWidth="1"/>
    <col min="2" max="2" width="30.26953125" style="2" customWidth="1"/>
    <col min="3" max="3" width="12.81640625" style="2" customWidth="1"/>
    <col min="4" max="4" width="20.81640625" style="2" customWidth="1"/>
    <col min="5" max="5" width="13.81640625" style="2" bestFit="1" customWidth="1"/>
    <col min="6" max="6" width="20.81640625" style="2" customWidth="1"/>
    <col min="7" max="7" width="13.81640625" style="2" customWidth="1"/>
    <col min="8" max="8" width="14.453125" style="2" customWidth="1"/>
    <col min="9" max="9" width="4.36328125" style="2" bestFit="1" customWidth="1"/>
    <col min="10" max="11" width="2.26953125" style="2"/>
    <col min="12" max="12" width="4.36328125" style="2" bestFit="1" customWidth="1"/>
    <col min="13" max="16384" width="2.26953125" style="2"/>
  </cols>
  <sheetData>
    <row r="1" spans="1:12">
      <c r="A1" s="2" t="s">
        <v>296</v>
      </c>
    </row>
    <row r="2" spans="1:12">
      <c r="A2" s="82"/>
    </row>
    <row r="3" spans="1:12" ht="18" customHeight="1">
      <c r="A3" s="284" t="s">
        <v>24</v>
      </c>
      <c r="B3" s="281" t="s">
        <v>25</v>
      </c>
      <c r="C3" s="285" t="s">
        <v>26</v>
      </c>
      <c r="D3" s="281" t="s">
        <v>27</v>
      </c>
      <c r="E3" s="281" t="s">
        <v>22</v>
      </c>
      <c r="F3" s="288" t="s">
        <v>28</v>
      </c>
      <c r="G3" s="286" t="s">
        <v>29</v>
      </c>
      <c r="H3" s="180" t="s">
        <v>297</v>
      </c>
      <c r="I3" s="279" t="s">
        <v>31</v>
      </c>
    </row>
    <row r="4" spans="1:12" ht="36.75" customHeight="1">
      <c r="A4" s="284"/>
      <c r="B4" s="281"/>
      <c r="C4" s="285"/>
      <c r="D4" s="281"/>
      <c r="E4" s="281"/>
      <c r="F4" s="289"/>
      <c r="G4" s="287"/>
      <c r="H4" s="81" t="s">
        <v>266</v>
      </c>
      <c r="I4" s="280"/>
    </row>
    <row r="5" spans="1:12" ht="22.5" customHeight="1">
      <c r="A5" s="83">
        <f>ROW()-4</f>
        <v>1</v>
      </c>
      <c r="B5" s="112">
        <f ca="1">IFERROR(INDIRECT("個票"&amp;$A5&amp;"！$t$7"),"")</f>
        <v>0</v>
      </c>
      <c r="C5" s="112">
        <f ca="1">IFERROR(INDIRECT("個票"&amp;$A5&amp;"！$h$7"),"")</f>
        <v>0</v>
      </c>
      <c r="D5" s="112">
        <f ca="1">IFERROR(INDIRECT("個票"&amp;$A5&amp;"！$l$10"),"")</f>
        <v>0</v>
      </c>
      <c r="E5" s="112">
        <f ca="1">IFERROR(INDIRECT("個票"&amp;$A5&amp;"！$w$9"),"")</f>
        <v>0</v>
      </c>
      <c r="F5" s="112" t="str">
        <f ca="1">IFERROR(INDIRECT("個票"&amp;$A5&amp;"！$ｄ$9")&amp;INDIRECT("個票"&amp;$A5&amp;"！$ｈ$9"),"")</f>
        <v>新潟県</v>
      </c>
      <c r="G5" s="112" t="str">
        <f ca="1">IF(H5&gt;0,申請書!$W$7,"")</f>
        <v>（法人名）</v>
      </c>
      <c r="H5" s="171" t="str">
        <f ca="1">IFERROR(INDIRECT("個票"&amp;$A5&amp;"！$ai$4７"),"")</f>
        <v/>
      </c>
      <c r="I5" s="107"/>
      <c r="L5" s="181"/>
    </row>
    <row r="6" spans="1:12" ht="22.5" customHeight="1">
      <c r="A6" s="83">
        <f t="shared" ref="A6:A19" si="0">ROW()-4</f>
        <v>2</v>
      </c>
      <c r="B6" s="112">
        <f t="shared" ref="B6:B19" ca="1" si="1">IFERROR(INDIRECT("個票"&amp;$A6&amp;"！$t$7"),"")</f>
        <v>0</v>
      </c>
      <c r="C6" s="112">
        <f t="shared" ref="C6:C19" ca="1" si="2">IFERROR(INDIRECT("個票"&amp;$A6&amp;"！$h$7"),"")</f>
        <v>0</v>
      </c>
      <c r="D6" s="112">
        <f t="shared" ref="D6:D19" ca="1" si="3">IFERROR(INDIRECT("個票"&amp;$A6&amp;"！$l$10"),"")</f>
        <v>0</v>
      </c>
      <c r="E6" s="112">
        <f t="shared" ref="E6:E19" ca="1" si="4">IFERROR(INDIRECT("個票"&amp;$A6&amp;"！$w$9"),"")</f>
        <v>0</v>
      </c>
      <c r="F6" s="112" t="str">
        <f t="shared" ref="F6:F19" ca="1" si="5">IFERROR(INDIRECT("個票"&amp;$A6&amp;"！$ｄ$9")&amp;INDIRECT("個票"&amp;$A6&amp;"！$ｈ$9"),"")</f>
        <v>新潟県</v>
      </c>
      <c r="G6" s="112" t="str">
        <f ca="1">IF(H6&gt;0,申請書!$W$7,"")</f>
        <v>（法人名）</v>
      </c>
      <c r="H6" s="171" t="str">
        <f t="shared" ref="H6:H19" ca="1" si="6">IFERROR(INDIRECT("個票"&amp;$A6&amp;"！$ai$4７"),"")</f>
        <v/>
      </c>
      <c r="I6" s="107"/>
      <c r="L6" s="108"/>
    </row>
    <row r="7" spans="1:12" ht="22.5" customHeight="1">
      <c r="A7" s="83">
        <f t="shared" si="0"/>
        <v>3</v>
      </c>
      <c r="B7" s="112">
        <f t="shared" ca="1" si="1"/>
        <v>0</v>
      </c>
      <c r="C7" s="112">
        <f t="shared" ca="1" si="2"/>
        <v>0</v>
      </c>
      <c r="D7" s="112">
        <f t="shared" ca="1" si="3"/>
        <v>0</v>
      </c>
      <c r="E7" s="112">
        <f t="shared" ca="1" si="4"/>
        <v>0</v>
      </c>
      <c r="F7" s="112" t="str">
        <f t="shared" ca="1" si="5"/>
        <v>新潟県</v>
      </c>
      <c r="G7" s="112" t="str">
        <f ca="1">IF(H7&gt;0,申請書!$W$7,"")</f>
        <v>（法人名）</v>
      </c>
      <c r="H7" s="171" t="str">
        <f t="shared" ca="1" si="6"/>
        <v/>
      </c>
      <c r="I7" s="107"/>
      <c r="L7" s="108"/>
    </row>
    <row r="8" spans="1:12" ht="22.5" customHeight="1">
      <c r="A8" s="83">
        <f t="shared" si="0"/>
        <v>4</v>
      </c>
      <c r="B8" s="112">
        <f t="shared" ca="1" si="1"/>
        <v>0</v>
      </c>
      <c r="C8" s="112">
        <f t="shared" ca="1" si="2"/>
        <v>0</v>
      </c>
      <c r="D8" s="112">
        <f t="shared" ca="1" si="3"/>
        <v>0</v>
      </c>
      <c r="E8" s="112">
        <f t="shared" ca="1" si="4"/>
        <v>0</v>
      </c>
      <c r="F8" s="112" t="str">
        <f t="shared" ca="1" si="5"/>
        <v>新潟県</v>
      </c>
      <c r="G8" s="112" t="str">
        <f ca="1">IF(H8&gt;0,申請書!$W$7,"")</f>
        <v>（法人名）</v>
      </c>
      <c r="H8" s="171" t="str">
        <f t="shared" ca="1" si="6"/>
        <v/>
      </c>
      <c r="I8" s="107"/>
    </row>
    <row r="9" spans="1:12" ht="22.5" customHeight="1">
      <c r="A9" s="83">
        <f t="shared" si="0"/>
        <v>5</v>
      </c>
      <c r="B9" s="112">
        <f t="shared" ca="1" si="1"/>
        <v>0</v>
      </c>
      <c r="C9" s="112">
        <f t="shared" ca="1" si="2"/>
        <v>0</v>
      </c>
      <c r="D9" s="112">
        <f t="shared" ca="1" si="3"/>
        <v>0</v>
      </c>
      <c r="E9" s="112">
        <f t="shared" ca="1" si="4"/>
        <v>0</v>
      </c>
      <c r="F9" s="112" t="str">
        <f t="shared" ca="1" si="5"/>
        <v>新潟県</v>
      </c>
      <c r="G9" s="112" t="str">
        <f ca="1">IF(H9&gt;0,申請書!$W$7,"")</f>
        <v>（法人名）</v>
      </c>
      <c r="H9" s="171" t="str">
        <f t="shared" ca="1" si="6"/>
        <v/>
      </c>
      <c r="I9" s="107"/>
    </row>
    <row r="10" spans="1:12" ht="22.5" customHeight="1">
      <c r="A10" s="83">
        <f t="shared" si="0"/>
        <v>6</v>
      </c>
      <c r="B10" s="112">
        <f t="shared" ca="1" si="1"/>
        <v>0</v>
      </c>
      <c r="C10" s="112">
        <f t="shared" ca="1" si="2"/>
        <v>0</v>
      </c>
      <c r="D10" s="112">
        <f t="shared" ca="1" si="3"/>
        <v>0</v>
      </c>
      <c r="E10" s="112">
        <f t="shared" ca="1" si="4"/>
        <v>0</v>
      </c>
      <c r="F10" s="112" t="str">
        <f t="shared" ca="1" si="5"/>
        <v>新潟県</v>
      </c>
      <c r="G10" s="112" t="str">
        <f ca="1">IF(H10&gt;0,申請書!$W$7,"")</f>
        <v>（法人名）</v>
      </c>
      <c r="H10" s="171" t="str">
        <f t="shared" ca="1" si="6"/>
        <v/>
      </c>
      <c r="I10" s="107"/>
    </row>
    <row r="11" spans="1:12" ht="22.5" customHeight="1">
      <c r="A11" s="83">
        <f t="shared" si="0"/>
        <v>7</v>
      </c>
      <c r="B11" s="112">
        <f t="shared" ca="1" si="1"/>
        <v>0</v>
      </c>
      <c r="C11" s="112">
        <f t="shared" ca="1" si="2"/>
        <v>0</v>
      </c>
      <c r="D11" s="112">
        <f t="shared" ca="1" si="3"/>
        <v>0</v>
      </c>
      <c r="E11" s="112">
        <f t="shared" ca="1" si="4"/>
        <v>0</v>
      </c>
      <c r="F11" s="112" t="str">
        <f t="shared" ca="1" si="5"/>
        <v>新潟県</v>
      </c>
      <c r="G11" s="112" t="str">
        <f ca="1">IF(H11&gt;0,申請書!$W$7,"")</f>
        <v>（法人名）</v>
      </c>
      <c r="H11" s="171" t="str">
        <f t="shared" ca="1" si="6"/>
        <v/>
      </c>
      <c r="I11" s="107"/>
    </row>
    <row r="12" spans="1:12" ht="22.5" customHeight="1">
      <c r="A12" s="83">
        <f t="shared" si="0"/>
        <v>8</v>
      </c>
      <c r="B12" s="112">
        <f t="shared" ca="1" si="1"/>
        <v>0</v>
      </c>
      <c r="C12" s="112">
        <f t="shared" ca="1" si="2"/>
        <v>0</v>
      </c>
      <c r="D12" s="112">
        <f t="shared" ca="1" si="3"/>
        <v>0</v>
      </c>
      <c r="E12" s="112">
        <f t="shared" ca="1" si="4"/>
        <v>0</v>
      </c>
      <c r="F12" s="112" t="str">
        <f t="shared" ca="1" si="5"/>
        <v>新潟県</v>
      </c>
      <c r="G12" s="112" t="str">
        <f ca="1">IF(H12&gt;0,申請書!$W$7,"")</f>
        <v>（法人名）</v>
      </c>
      <c r="H12" s="171" t="str">
        <f t="shared" ca="1" si="6"/>
        <v/>
      </c>
      <c r="I12" s="107"/>
    </row>
    <row r="13" spans="1:12" ht="22.5" customHeight="1">
      <c r="A13" s="83">
        <f t="shared" si="0"/>
        <v>9</v>
      </c>
      <c r="B13" s="112">
        <f t="shared" ca="1" si="1"/>
        <v>0</v>
      </c>
      <c r="C13" s="112">
        <f t="shared" ca="1" si="2"/>
        <v>0</v>
      </c>
      <c r="D13" s="112">
        <f t="shared" ca="1" si="3"/>
        <v>0</v>
      </c>
      <c r="E13" s="112">
        <f t="shared" ca="1" si="4"/>
        <v>0</v>
      </c>
      <c r="F13" s="112" t="str">
        <f t="shared" ca="1" si="5"/>
        <v>新潟県</v>
      </c>
      <c r="G13" s="112" t="str">
        <f ca="1">IF(H13&gt;0,申請書!$W$7,"")</f>
        <v>（法人名）</v>
      </c>
      <c r="H13" s="171" t="str">
        <f t="shared" ca="1" si="6"/>
        <v/>
      </c>
      <c r="I13" s="107"/>
    </row>
    <row r="14" spans="1:12" ht="22.5" customHeight="1">
      <c r="A14" s="83">
        <f t="shared" si="0"/>
        <v>10</v>
      </c>
      <c r="B14" s="112">
        <f t="shared" ca="1" si="1"/>
        <v>0</v>
      </c>
      <c r="C14" s="112">
        <f t="shared" ca="1" si="2"/>
        <v>0</v>
      </c>
      <c r="D14" s="112">
        <f t="shared" ca="1" si="3"/>
        <v>0</v>
      </c>
      <c r="E14" s="112">
        <f t="shared" ca="1" si="4"/>
        <v>0</v>
      </c>
      <c r="F14" s="112" t="str">
        <f t="shared" ca="1" si="5"/>
        <v>新潟県</v>
      </c>
      <c r="G14" s="112" t="str">
        <f ca="1">IF(H14&gt;0,申請書!$W$7,"")</f>
        <v>（法人名）</v>
      </c>
      <c r="H14" s="171" t="str">
        <f t="shared" ca="1" si="6"/>
        <v/>
      </c>
      <c r="I14" s="107"/>
    </row>
    <row r="15" spans="1:12" ht="22.5" customHeight="1">
      <c r="A15" s="83">
        <f t="shared" si="0"/>
        <v>11</v>
      </c>
      <c r="B15" s="112">
        <f t="shared" ca="1" si="1"/>
        <v>0</v>
      </c>
      <c r="C15" s="112">
        <f t="shared" ca="1" si="2"/>
        <v>0</v>
      </c>
      <c r="D15" s="112">
        <f t="shared" ca="1" si="3"/>
        <v>0</v>
      </c>
      <c r="E15" s="112">
        <f t="shared" ca="1" si="4"/>
        <v>0</v>
      </c>
      <c r="F15" s="112" t="str">
        <f t="shared" ca="1" si="5"/>
        <v>新潟県</v>
      </c>
      <c r="G15" s="112" t="str">
        <f ca="1">IF(H15&gt;0,申請書!$W$7,"")</f>
        <v>（法人名）</v>
      </c>
      <c r="H15" s="171" t="str">
        <f t="shared" ca="1" si="6"/>
        <v/>
      </c>
      <c r="I15" s="107"/>
    </row>
    <row r="16" spans="1:12" ht="22.5" customHeight="1">
      <c r="A16" s="83">
        <f t="shared" si="0"/>
        <v>12</v>
      </c>
      <c r="B16" s="112">
        <f t="shared" ca="1" si="1"/>
        <v>0</v>
      </c>
      <c r="C16" s="112">
        <f t="shared" ca="1" si="2"/>
        <v>0</v>
      </c>
      <c r="D16" s="112">
        <f t="shared" ca="1" si="3"/>
        <v>0</v>
      </c>
      <c r="E16" s="112">
        <f t="shared" ca="1" si="4"/>
        <v>0</v>
      </c>
      <c r="F16" s="112" t="str">
        <f t="shared" ca="1" si="5"/>
        <v>新潟県</v>
      </c>
      <c r="G16" s="112" t="str">
        <f ca="1">IF(H16&gt;0,申請書!$W$7,"")</f>
        <v>（法人名）</v>
      </c>
      <c r="H16" s="171" t="str">
        <f t="shared" ca="1" si="6"/>
        <v/>
      </c>
      <c r="I16" s="107"/>
    </row>
    <row r="17" spans="1:9" ht="22.5" customHeight="1">
      <c r="A17" s="83">
        <f t="shared" si="0"/>
        <v>13</v>
      </c>
      <c r="B17" s="112">
        <f t="shared" ca="1" si="1"/>
        <v>0</v>
      </c>
      <c r="C17" s="112">
        <f t="shared" ca="1" si="2"/>
        <v>0</v>
      </c>
      <c r="D17" s="112">
        <f t="shared" ca="1" si="3"/>
        <v>0</v>
      </c>
      <c r="E17" s="112">
        <f t="shared" ca="1" si="4"/>
        <v>0</v>
      </c>
      <c r="F17" s="112" t="str">
        <f t="shared" ca="1" si="5"/>
        <v>新潟県</v>
      </c>
      <c r="G17" s="112" t="str">
        <f ca="1">IF(H17&gt;0,申請書!$W$7,"")</f>
        <v>（法人名）</v>
      </c>
      <c r="H17" s="171" t="str">
        <f t="shared" ca="1" si="6"/>
        <v/>
      </c>
      <c r="I17" s="107"/>
    </row>
    <row r="18" spans="1:9" ht="22.5" customHeight="1">
      <c r="A18" s="83">
        <f t="shared" si="0"/>
        <v>14</v>
      </c>
      <c r="B18" s="112">
        <f t="shared" ca="1" si="1"/>
        <v>0</v>
      </c>
      <c r="C18" s="112">
        <f t="shared" ca="1" si="2"/>
        <v>0</v>
      </c>
      <c r="D18" s="112">
        <f t="shared" ca="1" si="3"/>
        <v>0</v>
      </c>
      <c r="E18" s="112">
        <f t="shared" ca="1" si="4"/>
        <v>0</v>
      </c>
      <c r="F18" s="112" t="str">
        <f t="shared" ca="1" si="5"/>
        <v>新潟県</v>
      </c>
      <c r="G18" s="112" t="str">
        <f ca="1">IF(H18&gt;0,申請書!$W$7,"")</f>
        <v>（法人名）</v>
      </c>
      <c r="H18" s="171" t="str">
        <f t="shared" ca="1" si="6"/>
        <v/>
      </c>
      <c r="I18" s="107"/>
    </row>
    <row r="19" spans="1:9" ht="22.5" customHeight="1">
      <c r="A19" s="83">
        <f t="shared" si="0"/>
        <v>15</v>
      </c>
      <c r="B19" s="112">
        <f t="shared" ca="1" si="1"/>
        <v>0</v>
      </c>
      <c r="C19" s="112">
        <f t="shared" ca="1" si="2"/>
        <v>0</v>
      </c>
      <c r="D19" s="112">
        <f t="shared" ca="1" si="3"/>
        <v>0</v>
      </c>
      <c r="E19" s="112">
        <f t="shared" ca="1" si="4"/>
        <v>0</v>
      </c>
      <c r="F19" s="112" t="str">
        <f t="shared" ca="1" si="5"/>
        <v>新潟県</v>
      </c>
      <c r="G19" s="112" t="str">
        <f ca="1">IF(H19&gt;0,申請書!$W$7,"")</f>
        <v>（法人名）</v>
      </c>
      <c r="H19" s="171" t="str">
        <f t="shared" ca="1" si="6"/>
        <v/>
      </c>
      <c r="I19" s="107"/>
    </row>
    <row r="20" spans="1:9" ht="11.25" customHeight="1"/>
    <row r="21" spans="1:9" customFormat="1">
      <c r="A21" s="3" t="s">
        <v>33</v>
      </c>
      <c r="B21" s="2"/>
      <c r="C21" s="2"/>
    </row>
    <row r="22" spans="1:9" customFormat="1" ht="16.5" customHeight="1">
      <c r="A22" s="84"/>
      <c r="B22" s="3" t="s">
        <v>34</v>
      </c>
      <c r="C22" s="2"/>
    </row>
    <row r="23" spans="1:9" customFormat="1" ht="16.5" customHeight="1">
      <c r="A23" s="84"/>
      <c r="B23" s="3"/>
      <c r="C23" s="2"/>
    </row>
    <row r="24" spans="1:9" customFormat="1" ht="16.5" customHeight="1">
      <c r="A24" s="6"/>
      <c r="B24" s="85"/>
      <c r="C24" s="2"/>
    </row>
    <row r="25" spans="1:9" customFormat="1" ht="16.5" customHeight="1">
      <c r="A25" s="6"/>
      <c r="B25" s="85"/>
      <c r="C25" s="2"/>
    </row>
    <row r="26" spans="1:9" customFormat="1" ht="22.5" customHeight="1"/>
    <row r="27" spans="1:9" customFormat="1" ht="22.5" customHeight="1"/>
    <row r="28" spans="1:9" customFormat="1" ht="22.5" customHeight="1"/>
    <row r="29" spans="1:9" customFormat="1" ht="22.5" customHeight="1"/>
    <row r="30" spans="1:9" customFormat="1" ht="22.5" customHeight="1"/>
    <row r="31" spans="1:9" customFormat="1" ht="22.5" customHeight="1"/>
    <row r="32" spans="1:9" customFormat="1" ht="22.5" customHeight="1"/>
    <row r="33" customFormat="1" ht="22.5" customHeight="1"/>
    <row r="34" customFormat="1" ht="22.5" customHeight="1"/>
    <row r="35" customFormat="1" ht="22.5" customHeight="1"/>
    <row r="36" customFormat="1" ht="22.5" customHeight="1"/>
  </sheetData>
  <mergeCells count="8">
    <mergeCell ref="G3:G4"/>
    <mergeCell ref="I3:I4"/>
    <mergeCell ref="A3:A4"/>
    <mergeCell ref="B3:B4"/>
    <mergeCell ref="C3:C4"/>
    <mergeCell ref="D3:D4"/>
    <mergeCell ref="E3:E4"/>
    <mergeCell ref="F3:F4"/>
  </mergeCells>
  <phoneticPr fontId="4"/>
  <dataValidations count="2">
    <dataValidation type="list" allowBlank="1" showInputMessage="1" showErrorMessage="1" sqref="D5:D19" xr:uid="{D2ACF8C5-4F04-4A2E-9EA5-BD217BD68455}">
      <formula1>#REF!</formula1>
    </dataValidation>
    <dataValidation type="list" allowBlank="1" showInputMessage="1" showErrorMessage="1" sqref="I5:I19" xr:uid="{C88B0FCA-A10C-40F4-9176-FB847CFA715D}">
      <formula1>"可"</formula1>
    </dataValidation>
  </dataValidations>
  <printOptions horizontalCentered="1"/>
  <pageMargins left="0.19685039370078741" right="0.19685039370078741" top="0.59055118110236227" bottom="0.39370078740157483" header="0" footer="0"/>
  <pageSetup paperSize="9" scale="81" orientation="landscape" r:id="rId1"/>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462D-866D-446E-B323-421E11227F7A}">
  <dimension ref="A1:F78"/>
  <sheetViews>
    <sheetView workbookViewId="0">
      <selection activeCell="E24" sqref="E24"/>
    </sheetView>
  </sheetViews>
  <sheetFormatPr defaultRowHeight="13"/>
  <cols>
    <col min="2" max="2" width="39.08984375" bestFit="1" customWidth="1"/>
  </cols>
  <sheetData>
    <row r="1" spans="1:4">
      <c r="B1" t="s">
        <v>217</v>
      </c>
    </row>
    <row r="2" spans="1:4">
      <c r="A2">
        <v>1</v>
      </c>
      <c r="B2" t="s">
        <v>218</v>
      </c>
      <c r="C2">
        <v>200</v>
      </c>
      <c r="D2" t="s">
        <v>144</v>
      </c>
    </row>
    <row r="3" spans="1:4">
      <c r="A3">
        <v>2</v>
      </c>
      <c r="B3" t="s">
        <v>219</v>
      </c>
      <c r="C3">
        <v>300</v>
      </c>
      <c r="D3" t="s">
        <v>144</v>
      </c>
    </row>
    <row r="4" spans="1:4">
      <c r="A4">
        <v>3</v>
      </c>
      <c r="B4" t="s">
        <v>220</v>
      </c>
      <c r="C4">
        <v>400</v>
      </c>
      <c r="D4" t="s">
        <v>144</v>
      </c>
    </row>
    <row r="5" spans="1:4">
      <c r="A5">
        <v>4</v>
      </c>
      <c r="B5" t="s">
        <v>221</v>
      </c>
      <c r="C5">
        <v>500</v>
      </c>
      <c r="D5" t="s">
        <v>144</v>
      </c>
    </row>
    <row r="6" spans="1:4">
      <c r="A6">
        <v>5</v>
      </c>
      <c r="B6" t="s">
        <v>148</v>
      </c>
      <c r="C6">
        <v>200</v>
      </c>
      <c r="D6" t="s">
        <v>144</v>
      </c>
    </row>
    <row r="7" spans="1:4">
      <c r="A7">
        <v>6</v>
      </c>
      <c r="B7" t="s">
        <v>149</v>
      </c>
      <c r="C7">
        <v>200</v>
      </c>
      <c r="D7" t="s">
        <v>144</v>
      </c>
    </row>
    <row r="8" spans="1:4">
      <c r="A8">
        <v>7</v>
      </c>
      <c r="B8" t="s">
        <v>150</v>
      </c>
      <c r="C8">
        <v>200</v>
      </c>
      <c r="D8" t="s">
        <v>144</v>
      </c>
    </row>
    <row r="9" spans="1:4">
      <c r="A9">
        <v>8</v>
      </c>
      <c r="B9" t="s">
        <v>222</v>
      </c>
      <c r="C9">
        <v>200</v>
      </c>
      <c r="D9" t="s">
        <v>144</v>
      </c>
    </row>
    <row r="10" spans="1:4">
      <c r="A10">
        <v>9</v>
      </c>
      <c r="B10" t="s">
        <v>223</v>
      </c>
      <c r="C10">
        <v>300</v>
      </c>
      <c r="D10" t="s">
        <v>147</v>
      </c>
    </row>
    <row r="11" spans="1:4">
      <c r="A11">
        <v>10</v>
      </c>
      <c r="B11" t="s">
        <v>224</v>
      </c>
      <c r="C11">
        <v>400</v>
      </c>
      <c r="D11" t="s">
        <v>147</v>
      </c>
    </row>
    <row r="12" spans="1:4">
      <c r="A12">
        <v>11</v>
      </c>
      <c r="B12" t="s">
        <v>225</v>
      </c>
      <c r="C12">
        <v>200</v>
      </c>
      <c r="D12" t="s">
        <v>144</v>
      </c>
    </row>
    <row r="13" spans="1:4">
      <c r="A13">
        <v>12</v>
      </c>
      <c r="B13" t="s">
        <v>267</v>
      </c>
      <c r="C13">
        <v>200</v>
      </c>
      <c r="D13" t="s">
        <v>144</v>
      </c>
    </row>
    <row r="14" spans="1:4">
      <c r="A14">
        <v>13</v>
      </c>
      <c r="B14" t="s">
        <v>154</v>
      </c>
      <c r="C14">
        <v>200</v>
      </c>
      <c r="D14" t="s">
        <v>144</v>
      </c>
    </row>
    <row r="15" spans="1:4">
      <c r="A15">
        <v>14</v>
      </c>
      <c r="B15" t="s">
        <v>151</v>
      </c>
      <c r="C15">
        <v>200</v>
      </c>
      <c r="D15" t="s">
        <v>144</v>
      </c>
    </row>
    <row r="16" spans="1:4">
      <c r="A16">
        <v>15</v>
      </c>
      <c r="B16" t="s">
        <v>152</v>
      </c>
      <c r="C16">
        <v>200</v>
      </c>
      <c r="D16" t="s">
        <v>144</v>
      </c>
    </row>
    <row r="17" spans="1:6">
      <c r="A17">
        <v>16</v>
      </c>
      <c r="B17" t="s">
        <v>226</v>
      </c>
      <c r="C17">
        <v>200</v>
      </c>
      <c r="D17" t="s">
        <v>144</v>
      </c>
    </row>
    <row r="18" spans="1:6">
      <c r="A18">
        <v>17</v>
      </c>
      <c r="B18" t="s">
        <v>145</v>
      </c>
      <c r="C18">
        <v>200</v>
      </c>
      <c r="D18" t="s">
        <v>144</v>
      </c>
    </row>
    <row r="19" spans="1:6">
      <c r="A19">
        <v>18</v>
      </c>
      <c r="B19" t="s">
        <v>155</v>
      </c>
      <c r="C19">
        <v>200</v>
      </c>
      <c r="D19" t="s">
        <v>144</v>
      </c>
    </row>
    <row r="20" spans="1:6">
      <c r="A20">
        <v>19</v>
      </c>
      <c r="B20" t="s">
        <v>227</v>
      </c>
      <c r="C20">
        <v>200</v>
      </c>
      <c r="D20" t="s">
        <v>144</v>
      </c>
    </row>
    <row r="21" spans="1:6">
      <c r="A21">
        <v>20</v>
      </c>
      <c r="B21" t="s">
        <v>268</v>
      </c>
      <c r="C21">
        <v>200</v>
      </c>
      <c r="D21" t="s">
        <v>144</v>
      </c>
    </row>
    <row r="22" spans="1:6">
      <c r="A22">
        <v>21</v>
      </c>
      <c r="B22" t="s">
        <v>156</v>
      </c>
      <c r="C22">
        <v>200</v>
      </c>
      <c r="D22" t="s">
        <v>144</v>
      </c>
    </row>
    <row r="23" spans="1:6">
      <c r="A23">
        <v>22</v>
      </c>
      <c r="B23" t="s">
        <v>153</v>
      </c>
      <c r="C23">
        <v>200</v>
      </c>
      <c r="D23" t="s">
        <v>144</v>
      </c>
    </row>
    <row r="24" spans="1:6">
      <c r="A24">
        <v>23</v>
      </c>
      <c r="B24" t="s">
        <v>157</v>
      </c>
      <c r="C24">
        <v>6</v>
      </c>
      <c r="D24" t="s">
        <v>147</v>
      </c>
      <c r="E24">
        <v>18</v>
      </c>
      <c r="F24" t="s">
        <v>240</v>
      </c>
    </row>
    <row r="25" spans="1:6">
      <c r="A25">
        <v>24</v>
      </c>
      <c r="B25" t="s">
        <v>159</v>
      </c>
      <c r="C25">
        <v>6</v>
      </c>
      <c r="D25" t="s">
        <v>147</v>
      </c>
      <c r="E25">
        <v>18</v>
      </c>
      <c r="F25" t="s">
        <v>240</v>
      </c>
    </row>
    <row r="26" spans="1:6">
      <c r="A26">
        <v>25</v>
      </c>
      <c r="B26" t="s">
        <v>160</v>
      </c>
      <c r="C26">
        <v>6</v>
      </c>
      <c r="D26" t="s">
        <v>147</v>
      </c>
      <c r="E26">
        <v>18</v>
      </c>
      <c r="F26" t="s">
        <v>240</v>
      </c>
    </row>
    <row r="27" spans="1:6">
      <c r="A27">
        <v>26</v>
      </c>
      <c r="B27" t="s">
        <v>158</v>
      </c>
      <c r="C27">
        <v>6</v>
      </c>
      <c r="D27" t="s">
        <v>147</v>
      </c>
      <c r="E27">
        <v>18</v>
      </c>
      <c r="F27" t="s">
        <v>240</v>
      </c>
    </row>
    <row r="28" spans="1:6">
      <c r="A28">
        <v>27</v>
      </c>
      <c r="B28" t="s">
        <v>146</v>
      </c>
      <c r="C28">
        <v>6</v>
      </c>
      <c r="D28" t="s">
        <v>147</v>
      </c>
      <c r="E28">
        <v>18</v>
      </c>
      <c r="F28" t="s">
        <v>240</v>
      </c>
    </row>
    <row r="29" spans="1:6">
      <c r="A29">
        <v>28</v>
      </c>
      <c r="B29" t="s">
        <v>228</v>
      </c>
      <c r="C29">
        <v>6</v>
      </c>
      <c r="D29" t="s">
        <v>147</v>
      </c>
      <c r="E29">
        <v>18</v>
      </c>
      <c r="F29" t="s">
        <v>240</v>
      </c>
    </row>
    <row r="30" spans="1:6">
      <c r="A30">
        <v>29</v>
      </c>
      <c r="B30" t="s">
        <v>229</v>
      </c>
      <c r="C30">
        <v>6</v>
      </c>
      <c r="D30" t="s">
        <v>147</v>
      </c>
      <c r="E30">
        <v>18</v>
      </c>
      <c r="F30" t="s">
        <v>240</v>
      </c>
    </row>
    <row r="32" spans="1:6">
      <c r="B32" t="s">
        <v>241</v>
      </c>
    </row>
    <row r="33" spans="2:2">
      <c r="B33" t="s">
        <v>242</v>
      </c>
    </row>
    <row r="34" spans="2:2">
      <c r="B34" t="s">
        <v>243</v>
      </c>
    </row>
    <row r="35" spans="2:2">
      <c r="B35" t="s">
        <v>244</v>
      </c>
    </row>
    <row r="36" spans="2:2">
      <c r="B36" t="s">
        <v>245</v>
      </c>
    </row>
    <row r="37" spans="2:2">
      <c r="B37" t="s">
        <v>246</v>
      </c>
    </row>
    <row r="38" spans="2:2">
      <c r="B38" t="s">
        <v>247</v>
      </c>
    </row>
    <row r="39" spans="2:2">
      <c r="B39" t="s">
        <v>248</v>
      </c>
    </row>
    <row r="40" spans="2:2">
      <c r="B40" t="s">
        <v>249</v>
      </c>
    </row>
    <row r="41" spans="2:2">
      <c r="B41" t="s">
        <v>250</v>
      </c>
    </row>
    <row r="42" spans="2:2">
      <c r="B42" t="s">
        <v>251</v>
      </c>
    </row>
    <row r="43" spans="2:2">
      <c r="B43" t="s">
        <v>252</v>
      </c>
    </row>
    <row r="44" spans="2:2">
      <c r="B44" t="s">
        <v>42</v>
      </c>
    </row>
    <row r="45" spans="2:2">
      <c r="B45" t="s">
        <v>253</v>
      </c>
    </row>
    <row r="46" spans="2:2">
      <c r="B46" t="s">
        <v>254</v>
      </c>
    </row>
    <row r="47" spans="2:2">
      <c r="B47" t="s">
        <v>255</v>
      </c>
    </row>
    <row r="48" spans="2:2">
      <c r="B48" t="s">
        <v>256</v>
      </c>
    </row>
    <row r="49" spans="2:2">
      <c r="B49" t="s">
        <v>257</v>
      </c>
    </row>
    <row r="50" spans="2:2">
      <c r="B50" t="s">
        <v>258</v>
      </c>
    </row>
    <row r="51" spans="2:2">
      <c r="B51" t="s">
        <v>259</v>
      </c>
    </row>
    <row r="52" spans="2:2">
      <c r="B52" t="s">
        <v>161</v>
      </c>
    </row>
    <row r="53" spans="2:2">
      <c r="B53" t="s">
        <v>162</v>
      </c>
    </row>
    <row r="54" spans="2:2">
      <c r="B54" t="s">
        <v>163</v>
      </c>
    </row>
    <row r="55" spans="2:2">
      <c r="B55" t="s">
        <v>164</v>
      </c>
    </row>
    <row r="56" spans="2:2">
      <c r="B56" t="s">
        <v>165</v>
      </c>
    </row>
    <row r="57" spans="2:2">
      <c r="B57" t="s">
        <v>166</v>
      </c>
    </row>
    <row r="58" spans="2:2">
      <c r="B58" t="s">
        <v>167</v>
      </c>
    </row>
    <row r="59" spans="2:2">
      <c r="B59" t="s">
        <v>168</v>
      </c>
    </row>
    <row r="60" spans="2:2">
      <c r="B60" t="s">
        <v>169</v>
      </c>
    </row>
    <row r="61" spans="2:2">
      <c r="B61" t="s">
        <v>170</v>
      </c>
    </row>
    <row r="62" spans="2:2">
      <c r="B62" t="s">
        <v>171</v>
      </c>
    </row>
    <row r="63" spans="2:2">
      <c r="B63" t="s">
        <v>172</v>
      </c>
    </row>
    <row r="64" spans="2:2">
      <c r="B64" t="s">
        <v>173</v>
      </c>
    </row>
    <row r="65" spans="2:2">
      <c r="B65" t="s">
        <v>174</v>
      </c>
    </row>
    <row r="66" spans="2:2">
      <c r="B66" t="s">
        <v>175</v>
      </c>
    </row>
    <row r="67" spans="2:2">
      <c r="B67" t="s">
        <v>176</v>
      </c>
    </row>
    <row r="68" spans="2:2">
      <c r="B68" t="s">
        <v>177</v>
      </c>
    </row>
    <row r="69" spans="2:2">
      <c r="B69" t="s">
        <v>178</v>
      </c>
    </row>
    <row r="70" spans="2:2">
      <c r="B70" t="s">
        <v>179</v>
      </c>
    </row>
    <row r="71" spans="2:2">
      <c r="B71" t="s">
        <v>180</v>
      </c>
    </row>
    <row r="72" spans="2:2">
      <c r="B72" t="s">
        <v>181</v>
      </c>
    </row>
    <row r="73" spans="2:2">
      <c r="B73" t="s">
        <v>182</v>
      </c>
    </row>
    <row r="74" spans="2:2">
      <c r="B74" t="s">
        <v>183</v>
      </c>
    </row>
    <row r="75" spans="2:2">
      <c r="B75" t="s">
        <v>184</v>
      </c>
    </row>
    <row r="76" spans="2:2">
      <c r="B76" t="s">
        <v>185</v>
      </c>
    </row>
    <row r="77" spans="2:2">
      <c r="B77" t="s">
        <v>186</v>
      </c>
    </row>
    <row r="78" spans="2:2">
      <c r="B78" t="s">
        <v>260</v>
      </c>
    </row>
  </sheetData>
  <phoneticPr fontId="4"/>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B67B4-73B2-49A4-AADB-4E21C37F5CE0}">
  <dimension ref="A1:AV57"/>
  <sheetViews>
    <sheetView showGridLines="0" showZeros="0" topLeftCell="A48" zoomScaleNormal="100" zoomScaleSheetLayoutView="100" workbookViewId="0">
      <selection activeCell="H28" sqref="H28:L28"/>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type="list" allowBlank="1" showInputMessage="1" showErrorMessage="1" sqref="X19:Z20 X15:Z15" xr:uid="{31E7D117-3995-4C77-AF79-A6F8740B52E1}">
      <formula1>"✔"</formula1>
    </dataValidation>
    <dataValidation imeMode="halfAlpha" allowBlank="1" showInputMessage="1" showErrorMessage="1" sqref="S24:V26 J24:N26 S36:V36 J36:N36" xr:uid="{E63397CB-DE98-482B-8F8C-29F01C8600AD}"/>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1CFEBB1E-E9A5-4FE9-98CF-42F663C0E83E}">
          <x14:formula1>
            <xm:f>リスト!$B$2:$B$30</xm:f>
          </x14:formula1>
          <xm:sqref>L10</xm:sqref>
        </x14:dataValidation>
        <x14:dataValidation type="list" allowBlank="1" xr:uid="{56D7A4BC-469F-4393-9AC9-D6A854E1448D}">
          <x14:formula1>
            <xm:f>リスト!$B$32:$B$78</xm:f>
          </x14:formula1>
          <xm:sqref>D9:G9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6B4D-26CD-4987-922F-01FC881241BF}">
  <dimension ref="A1:AV57"/>
  <sheetViews>
    <sheetView showGridLines="0" showZeros="0" topLeftCell="A45" zoomScaleNormal="100" zoomScaleSheetLayoutView="100" workbookViewId="0">
      <selection activeCell="M29" sqref="M29:AM29"/>
    </sheetView>
  </sheetViews>
  <sheetFormatPr defaultColWidth="2.26953125" defaultRowHeight="13"/>
  <cols>
    <col min="1" max="1" width="2.26953125" style="2" customWidth="1"/>
    <col min="2" max="7" width="2.26953125" style="2"/>
    <col min="8" max="19" width="2.36328125" style="2" bestFit="1" customWidth="1"/>
    <col min="20" max="34" width="2.26953125" style="2"/>
    <col min="35" max="35" width="2.453125" style="2" bestFit="1" customWidth="1"/>
    <col min="36" max="40" width="2.26953125" style="2"/>
    <col min="41" max="47" width="2.26953125" style="2" hidden="1" customWidth="1"/>
    <col min="48" max="16384" width="2.26953125" style="2"/>
  </cols>
  <sheetData>
    <row r="1" spans="1:48">
      <c r="A1" s="2" t="s">
        <v>276</v>
      </c>
    </row>
    <row r="2" spans="1:48" ht="7.5" customHeight="1"/>
    <row r="3" spans="1:48">
      <c r="A3" s="332" t="s">
        <v>261</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4"/>
    </row>
    <row r="4" spans="1:48" ht="9"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row>
    <row r="5" spans="1:48">
      <c r="A5" s="329" t="s">
        <v>35</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1"/>
    </row>
    <row r="6" spans="1:48" ht="4.5" customHeight="1">
      <c r="A6" s="151"/>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row>
    <row r="7" spans="1:48" ht="17.25" customHeight="1">
      <c r="A7" s="290" t="s">
        <v>36</v>
      </c>
      <c r="B7" s="291"/>
      <c r="C7" s="291"/>
      <c r="D7" s="291"/>
      <c r="E7" s="291"/>
      <c r="F7" s="291"/>
      <c r="G7" s="292"/>
      <c r="H7" s="354"/>
      <c r="I7" s="355"/>
      <c r="J7" s="355"/>
      <c r="K7" s="355"/>
      <c r="L7" s="355"/>
      <c r="M7" s="355"/>
      <c r="N7" s="356"/>
      <c r="O7" s="290" t="s">
        <v>37</v>
      </c>
      <c r="P7" s="291"/>
      <c r="Q7" s="291"/>
      <c r="R7" s="291"/>
      <c r="S7" s="292"/>
      <c r="T7" s="357"/>
      <c r="U7" s="358"/>
      <c r="V7" s="358"/>
      <c r="W7" s="358"/>
      <c r="X7" s="358"/>
      <c r="Y7" s="358"/>
      <c r="Z7" s="358"/>
      <c r="AA7" s="358"/>
      <c r="AB7" s="358"/>
      <c r="AC7" s="358"/>
      <c r="AD7" s="358"/>
      <c r="AE7" s="358"/>
      <c r="AF7" s="358"/>
      <c r="AG7" s="358"/>
      <c r="AH7" s="358"/>
      <c r="AI7" s="358"/>
      <c r="AJ7" s="358"/>
      <c r="AK7" s="358"/>
      <c r="AL7" s="358"/>
      <c r="AM7" s="359"/>
    </row>
    <row r="8" spans="1:48">
      <c r="A8" s="335" t="s">
        <v>38</v>
      </c>
      <c r="B8" s="336"/>
      <c r="C8" s="337"/>
      <c r="D8" s="290" t="s">
        <v>39</v>
      </c>
      <c r="E8" s="291"/>
      <c r="F8" s="291"/>
      <c r="G8" s="292"/>
      <c r="H8" s="290" t="s">
        <v>28</v>
      </c>
      <c r="I8" s="291"/>
      <c r="J8" s="291"/>
      <c r="K8" s="291"/>
      <c r="L8" s="291"/>
      <c r="M8" s="291"/>
      <c r="N8" s="291"/>
      <c r="O8" s="291"/>
      <c r="P8" s="291"/>
      <c r="Q8" s="291"/>
      <c r="R8" s="291"/>
      <c r="S8" s="292"/>
      <c r="T8" s="335" t="s">
        <v>40</v>
      </c>
      <c r="U8" s="336"/>
      <c r="V8" s="337"/>
      <c r="W8" s="290" t="s">
        <v>22</v>
      </c>
      <c r="X8" s="291"/>
      <c r="Y8" s="291"/>
      <c r="Z8" s="291"/>
      <c r="AA8" s="291"/>
      <c r="AB8" s="291"/>
      <c r="AC8" s="291"/>
      <c r="AD8" s="291"/>
      <c r="AE8" s="291"/>
      <c r="AF8" s="292"/>
      <c r="AG8" s="342" t="s">
        <v>41</v>
      </c>
      <c r="AH8" s="343"/>
      <c r="AI8" s="343"/>
      <c r="AJ8" s="343"/>
      <c r="AK8" s="343"/>
      <c r="AL8" s="343"/>
      <c r="AM8" s="344"/>
    </row>
    <row r="9" spans="1:48" ht="17.25" customHeight="1">
      <c r="A9" s="338"/>
      <c r="B9" s="296"/>
      <c r="C9" s="280"/>
      <c r="D9" s="339" t="s">
        <v>254</v>
      </c>
      <c r="E9" s="340"/>
      <c r="F9" s="340"/>
      <c r="G9" s="341"/>
      <c r="H9" s="345"/>
      <c r="I9" s="346"/>
      <c r="J9" s="346"/>
      <c r="K9" s="346"/>
      <c r="L9" s="346"/>
      <c r="M9" s="346"/>
      <c r="N9" s="346"/>
      <c r="O9" s="346"/>
      <c r="P9" s="346"/>
      <c r="Q9" s="346"/>
      <c r="R9" s="346"/>
      <c r="S9" s="347"/>
      <c r="T9" s="338"/>
      <c r="U9" s="296"/>
      <c r="V9" s="280"/>
      <c r="W9" s="348">
        <v>0</v>
      </c>
      <c r="X9" s="349"/>
      <c r="Y9" s="349"/>
      <c r="Z9" s="349"/>
      <c r="AA9" s="349"/>
      <c r="AB9" s="349"/>
      <c r="AC9" s="349"/>
      <c r="AD9" s="349"/>
      <c r="AE9" s="349"/>
      <c r="AF9" s="350"/>
      <c r="AG9" s="351"/>
      <c r="AH9" s="352"/>
      <c r="AI9" s="352"/>
      <c r="AJ9" s="352"/>
      <c r="AK9" s="352"/>
      <c r="AL9" s="352"/>
      <c r="AM9" s="353"/>
      <c r="AV9" s="3"/>
    </row>
    <row r="10" spans="1:48" s="3" customFormat="1" ht="20.25" customHeight="1">
      <c r="A10" s="290" t="s">
        <v>43</v>
      </c>
      <c r="B10" s="291"/>
      <c r="C10" s="291"/>
      <c r="D10" s="291"/>
      <c r="E10" s="291"/>
      <c r="F10" s="291"/>
      <c r="G10" s="291"/>
      <c r="H10" s="291"/>
      <c r="I10" s="291"/>
      <c r="J10" s="291"/>
      <c r="K10" s="292"/>
      <c r="L10" s="373"/>
      <c r="M10" s="374"/>
      <c r="N10" s="374"/>
      <c r="O10" s="374"/>
      <c r="P10" s="374"/>
      <c r="Q10" s="374"/>
      <c r="R10" s="374"/>
      <c r="S10" s="374"/>
      <c r="T10" s="374"/>
      <c r="U10" s="374"/>
      <c r="V10" s="374"/>
      <c r="W10" s="374"/>
      <c r="X10" s="374"/>
      <c r="Y10" s="374"/>
      <c r="Z10" s="374"/>
      <c r="AA10" s="374"/>
      <c r="AB10" s="374"/>
      <c r="AC10" s="374"/>
      <c r="AD10" s="374"/>
      <c r="AE10" s="374"/>
      <c r="AF10" s="375"/>
      <c r="AG10" s="361" t="s">
        <v>44</v>
      </c>
      <c r="AH10" s="343"/>
      <c r="AI10" s="344"/>
      <c r="AJ10" s="358"/>
      <c r="AK10" s="358"/>
      <c r="AL10" s="362" t="s">
        <v>45</v>
      </c>
      <c r="AM10" s="363"/>
      <c r="AP10" s="360"/>
      <c r="AQ10" s="360"/>
      <c r="AR10" s="360"/>
      <c r="AS10" s="360"/>
      <c r="AT10" s="360"/>
      <c r="AU10" s="360"/>
    </row>
    <row r="11" spans="1:48" s="3" customFormat="1" ht="18" customHeight="1">
      <c r="A11" s="364" t="s">
        <v>46</v>
      </c>
      <c r="B11" s="365"/>
      <c r="C11" s="365"/>
      <c r="D11" s="365"/>
      <c r="E11" s="365"/>
      <c r="F11" s="365"/>
      <c r="G11" s="365"/>
      <c r="H11" s="366"/>
      <c r="I11" s="5"/>
      <c r="J11" s="149" t="s">
        <v>236</v>
      </c>
      <c r="K11" s="65"/>
      <c r="L11" s="66"/>
      <c r="M11" s="66"/>
      <c r="N11" s="66"/>
      <c r="O11" s="66"/>
      <c r="P11" s="66"/>
      <c r="Q11" s="66"/>
      <c r="R11" s="66"/>
      <c r="S11" s="66"/>
      <c r="T11" s="66"/>
      <c r="U11" s="66"/>
      <c r="V11" s="66"/>
      <c r="W11" s="66"/>
      <c r="X11" s="66"/>
      <c r="Y11" s="5"/>
      <c r="Z11" s="149" t="s">
        <v>235</v>
      </c>
      <c r="AA11" s="65"/>
      <c r="AB11" s="66"/>
      <c r="AC11" s="66"/>
      <c r="AD11" s="66"/>
      <c r="AE11" s="66"/>
      <c r="AF11" s="66"/>
      <c r="AG11" s="66"/>
      <c r="AH11" s="66"/>
      <c r="AI11" s="66"/>
      <c r="AJ11" s="66"/>
      <c r="AK11" s="66"/>
      <c r="AL11" s="66"/>
      <c r="AM11" s="67"/>
    </row>
    <row r="12" spans="1:48" s="3" customFormat="1" ht="6" customHeight="1">
      <c r="A12" s="152"/>
      <c r="B12" s="152"/>
      <c r="C12" s="152"/>
      <c r="D12" s="152"/>
      <c r="E12" s="152"/>
      <c r="F12" s="152"/>
      <c r="G12" s="152"/>
      <c r="H12" s="152"/>
      <c r="I12" s="153"/>
      <c r="J12" s="154"/>
      <c r="K12" s="153"/>
      <c r="L12" s="151"/>
      <c r="M12" s="151"/>
      <c r="N12" s="151"/>
      <c r="O12" s="151"/>
      <c r="P12" s="151"/>
      <c r="Q12" s="151"/>
      <c r="R12" s="151"/>
      <c r="S12" s="151"/>
      <c r="T12" s="151"/>
      <c r="U12" s="153"/>
      <c r="V12" s="151"/>
      <c r="W12" s="151"/>
      <c r="X12" s="151"/>
      <c r="Y12" s="154"/>
      <c r="Z12" s="155"/>
      <c r="AA12" s="153"/>
      <c r="AB12" s="151"/>
      <c r="AC12" s="151"/>
      <c r="AD12" s="151"/>
      <c r="AE12" s="151"/>
      <c r="AF12" s="151"/>
      <c r="AG12" s="151"/>
      <c r="AH12" s="151"/>
      <c r="AI12" s="151"/>
      <c r="AJ12" s="151"/>
      <c r="AK12" s="151"/>
      <c r="AL12" s="151"/>
      <c r="AM12" s="151"/>
    </row>
    <row r="13" spans="1:48" s="3" customFormat="1" ht="12">
      <c r="A13" s="329" t="s">
        <v>47</v>
      </c>
      <c r="B13" s="330"/>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1"/>
    </row>
    <row r="14" spans="1:48" s="3" customFormat="1" ht="3" customHeight="1">
      <c r="I14" s="85"/>
      <c r="J14" s="15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row>
    <row r="15" spans="1:48" s="3" customFormat="1" ht="18" customHeight="1">
      <c r="A15" s="324" t="s">
        <v>239</v>
      </c>
      <c r="B15" s="325"/>
      <c r="C15" s="325"/>
      <c r="D15" s="325"/>
      <c r="E15" s="325"/>
      <c r="F15" s="325"/>
      <c r="G15" s="325"/>
      <c r="H15" s="325"/>
      <c r="I15" s="325"/>
      <c r="J15" s="325"/>
      <c r="K15" s="325"/>
      <c r="L15" s="325"/>
      <c r="M15" s="325"/>
      <c r="N15" s="325"/>
      <c r="O15" s="325"/>
      <c r="P15" s="325"/>
      <c r="Q15" s="325"/>
      <c r="R15" s="325"/>
      <c r="S15" s="325"/>
      <c r="T15" s="325"/>
      <c r="U15" s="325"/>
      <c r="V15" s="325"/>
      <c r="W15" s="326"/>
      <c r="X15" s="321"/>
      <c r="Y15" s="322"/>
      <c r="Z15" s="323"/>
      <c r="AA15" s="168"/>
      <c r="AB15" s="168"/>
      <c r="AC15" s="168"/>
      <c r="AD15" s="168"/>
      <c r="AE15" s="168"/>
      <c r="AF15" s="168"/>
      <c r="AG15" s="168"/>
      <c r="AH15" s="168"/>
      <c r="AI15" s="168"/>
      <c r="AJ15" s="168"/>
      <c r="AK15" s="168"/>
      <c r="AL15" s="168"/>
      <c r="AM15" s="168"/>
    </row>
    <row r="16" spans="1:48" s="3" customFormat="1" ht="6" customHeight="1">
      <c r="I16" s="85"/>
      <c r="J16" s="15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row>
    <row r="17" spans="1:48" s="3" customFormat="1" ht="12">
      <c r="A17" s="329" t="s">
        <v>262</v>
      </c>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1"/>
    </row>
    <row r="18" spans="1:48" s="3" customFormat="1" ht="3" customHeight="1">
      <c r="I18" s="85"/>
      <c r="J18" s="15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row>
    <row r="19" spans="1:48" s="3" customFormat="1" ht="18" customHeight="1">
      <c r="A19" s="327" t="s">
        <v>272</v>
      </c>
      <c r="B19" s="328"/>
      <c r="C19" s="328"/>
      <c r="D19" s="328"/>
      <c r="E19" s="328"/>
      <c r="F19" s="328"/>
      <c r="G19" s="328"/>
      <c r="H19" s="328"/>
      <c r="I19" s="328"/>
      <c r="J19" s="328"/>
      <c r="K19" s="328"/>
      <c r="L19" s="328"/>
      <c r="M19" s="328"/>
      <c r="N19" s="328"/>
      <c r="O19" s="328"/>
      <c r="P19" s="328"/>
      <c r="Q19" s="328"/>
      <c r="R19" s="328"/>
      <c r="S19" s="328"/>
      <c r="T19" s="328"/>
      <c r="U19" s="328"/>
      <c r="V19" s="328"/>
      <c r="W19" s="328"/>
      <c r="X19" s="321"/>
      <c r="Y19" s="322"/>
      <c r="Z19" s="323"/>
      <c r="AA19" s="170"/>
      <c r="AB19" s="170"/>
      <c r="AC19" s="170"/>
      <c r="AD19" s="170"/>
      <c r="AE19" s="170"/>
      <c r="AF19" s="170"/>
      <c r="AG19" s="170"/>
    </row>
    <row r="20" spans="1:48" s="3" customFormat="1" ht="18" customHeight="1">
      <c r="A20" s="327" t="s">
        <v>264</v>
      </c>
      <c r="B20" s="328"/>
      <c r="C20" s="328"/>
      <c r="D20" s="328"/>
      <c r="E20" s="328"/>
      <c r="F20" s="328"/>
      <c r="G20" s="328"/>
      <c r="H20" s="328"/>
      <c r="I20" s="328"/>
      <c r="J20" s="328"/>
      <c r="K20" s="328"/>
      <c r="L20" s="328"/>
      <c r="M20" s="328"/>
      <c r="N20" s="328"/>
      <c r="O20" s="328"/>
      <c r="P20" s="328"/>
      <c r="Q20" s="328"/>
      <c r="R20" s="328"/>
      <c r="S20" s="328"/>
      <c r="T20" s="328"/>
      <c r="U20" s="328"/>
      <c r="V20" s="328"/>
      <c r="W20" s="328"/>
      <c r="X20" s="321"/>
      <c r="Y20" s="322"/>
      <c r="Z20" s="323"/>
      <c r="AA20" s="170"/>
      <c r="AB20" s="170"/>
      <c r="AC20" s="170"/>
      <c r="AD20" s="170"/>
      <c r="AE20" s="170"/>
      <c r="AF20" s="170"/>
      <c r="AG20" s="170"/>
    </row>
    <row r="21" spans="1:48" s="3" customFormat="1" ht="6" customHeight="1">
      <c r="I21" s="85"/>
      <c r="J21" s="15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48" s="3" customFormat="1" ht="12">
      <c r="A22" s="329" t="s">
        <v>48</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1"/>
    </row>
    <row r="23" spans="1:48" s="3" customFormat="1" ht="3" customHeight="1" thickBot="1">
      <c r="I23" s="85"/>
      <c r="J23" s="15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48" ht="19.5" customHeight="1">
      <c r="A24" s="157" t="s">
        <v>233</v>
      </c>
      <c r="B24" s="3"/>
      <c r="C24" s="146"/>
      <c r="D24" s="3"/>
      <c r="E24" s="158"/>
      <c r="F24" s="3"/>
      <c r="G24" s="3"/>
      <c r="H24" s="3"/>
      <c r="I24" s="3"/>
      <c r="J24" s="159"/>
      <c r="K24" s="159"/>
      <c r="L24" s="159"/>
      <c r="M24" s="159"/>
      <c r="N24" s="159"/>
      <c r="O24" s="160"/>
      <c r="P24" s="146"/>
      <c r="S24" s="159"/>
      <c r="T24" s="156"/>
      <c r="U24" s="159"/>
      <c r="V24" s="159"/>
      <c r="W24" s="146"/>
      <c r="AC24" s="369"/>
      <c r="AD24" s="367" t="s">
        <v>49</v>
      </c>
      <c r="AE24" s="368"/>
      <c r="AF24" s="368"/>
      <c r="AG24" s="368"/>
      <c r="AH24" s="368"/>
      <c r="AI24" s="318" t="s">
        <v>50</v>
      </c>
      <c r="AJ24" s="319"/>
      <c r="AK24" s="319"/>
      <c r="AL24" s="319"/>
      <c r="AM24" s="320"/>
      <c r="AV24" s="3"/>
    </row>
    <row r="25" spans="1:48">
      <c r="A25" s="157"/>
      <c r="B25" s="3"/>
      <c r="C25" s="146"/>
      <c r="D25" s="3"/>
      <c r="E25" s="158"/>
      <c r="F25" s="3"/>
      <c r="G25" s="3"/>
      <c r="H25" s="3"/>
      <c r="I25" s="3"/>
      <c r="J25" s="159"/>
      <c r="K25" s="159"/>
      <c r="L25" s="159"/>
      <c r="M25" s="159"/>
      <c r="N25" s="159"/>
      <c r="O25" s="160"/>
      <c r="P25" s="146"/>
      <c r="S25" s="159"/>
      <c r="T25" s="156"/>
      <c r="U25" s="159"/>
      <c r="V25" s="159"/>
      <c r="W25" s="148"/>
      <c r="AC25" s="369"/>
      <c r="AD25" s="370" t="str">
        <f>IFERROR(VLOOKUP(L10,リスト!B2:D23,2,FALSE),IFERROR(VLOOKUP(L10,リスト!B24:D30,2,FALSE)*AJ10,""))</f>
        <v/>
      </c>
      <c r="AE25" s="371"/>
      <c r="AF25" s="371"/>
      <c r="AG25" s="372" t="s">
        <v>14</v>
      </c>
      <c r="AH25" s="372"/>
      <c r="AI25" s="314">
        <f>MIN(AD25,ROUNDDOWN((H34+H44)/1000,0))</f>
        <v>0</v>
      </c>
      <c r="AJ25" s="315"/>
      <c r="AK25" s="315"/>
      <c r="AL25" s="310" t="s">
        <v>14</v>
      </c>
      <c r="AM25" s="311"/>
    </row>
    <row r="26" spans="1:48" ht="13.5" thickBot="1">
      <c r="A26" s="146" t="s">
        <v>237</v>
      </c>
      <c r="B26" s="3"/>
      <c r="C26" s="146"/>
      <c r="D26" s="3"/>
      <c r="E26" s="158"/>
      <c r="F26" s="3"/>
      <c r="G26" s="3"/>
      <c r="H26" s="3"/>
      <c r="I26" s="3"/>
      <c r="J26" s="159"/>
      <c r="K26" s="159"/>
      <c r="L26" s="159"/>
      <c r="M26" s="159"/>
      <c r="N26" s="159"/>
      <c r="O26" s="160"/>
      <c r="P26" s="146"/>
      <c r="S26" s="159"/>
      <c r="T26" s="156"/>
      <c r="U26" s="159"/>
      <c r="V26" s="159"/>
      <c r="W26" s="148"/>
      <c r="AC26" s="369"/>
      <c r="AD26" s="370"/>
      <c r="AE26" s="371"/>
      <c r="AF26" s="371"/>
      <c r="AG26" s="372"/>
      <c r="AH26" s="372"/>
      <c r="AI26" s="316"/>
      <c r="AJ26" s="317"/>
      <c r="AK26" s="317"/>
      <c r="AL26" s="312"/>
      <c r="AM26" s="313"/>
    </row>
    <row r="27" spans="1:48" ht="15" customHeight="1">
      <c r="A27" s="290" t="s">
        <v>280</v>
      </c>
      <c r="B27" s="291"/>
      <c r="C27" s="291"/>
      <c r="D27" s="291"/>
      <c r="E27" s="291"/>
      <c r="F27" s="291"/>
      <c r="G27" s="292"/>
      <c r="H27" s="291" t="s">
        <v>52</v>
      </c>
      <c r="I27" s="291"/>
      <c r="J27" s="291"/>
      <c r="K27" s="291"/>
      <c r="L27" s="291"/>
      <c r="M27" s="290" t="s">
        <v>53</v>
      </c>
      <c r="N27" s="291"/>
      <c r="O27" s="291"/>
      <c r="P27" s="291"/>
      <c r="Q27" s="291"/>
      <c r="R27" s="291"/>
      <c r="S27" s="291"/>
      <c r="T27" s="291"/>
      <c r="U27" s="291"/>
      <c r="V27" s="291"/>
      <c r="W27" s="291"/>
      <c r="X27" s="291"/>
      <c r="Y27" s="291"/>
      <c r="Z27" s="291"/>
      <c r="AA27" s="291"/>
      <c r="AB27" s="291"/>
      <c r="AC27" s="291"/>
      <c r="AD27" s="291"/>
      <c r="AE27" s="291"/>
      <c r="AF27" s="291"/>
      <c r="AG27" s="291"/>
      <c r="AH27" s="291"/>
      <c r="AI27" s="296"/>
      <c r="AJ27" s="296"/>
      <c r="AK27" s="296"/>
      <c r="AL27" s="296"/>
      <c r="AM27" s="280"/>
    </row>
    <row r="28" spans="1:48" ht="15" customHeight="1">
      <c r="A28" s="98" t="s">
        <v>281</v>
      </c>
      <c r="B28" s="99"/>
      <c r="C28" s="99"/>
      <c r="D28" s="99"/>
      <c r="E28" s="100"/>
      <c r="F28" s="100"/>
      <c r="G28" s="101"/>
      <c r="H28" s="297"/>
      <c r="I28" s="297"/>
      <c r="J28" s="297"/>
      <c r="K28" s="297"/>
      <c r="L28" s="297"/>
      <c r="M28" s="293"/>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5"/>
    </row>
    <row r="29" spans="1:48" ht="15" customHeight="1">
      <c r="A29" s="72" t="s">
        <v>282</v>
      </c>
      <c r="B29" s="73"/>
      <c r="C29" s="73"/>
      <c r="D29" s="73"/>
      <c r="E29" s="74"/>
      <c r="F29" s="74"/>
      <c r="G29" s="75"/>
      <c r="H29" s="307"/>
      <c r="I29" s="307"/>
      <c r="J29" s="307"/>
      <c r="K29" s="307"/>
      <c r="L29" s="307"/>
      <c r="M29" s="301"/>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3"/>
    </row>
    <row r="30" spans="1:48" ht="15" customHeight="1">
      <c r="A30" s="72" t="s">
        <v>283</v>
      </c>
      <c r="B30" s="73"/>
      <c r="C30" s="73"/>
      <c r="D30" s="73"/>
      <c r="E30" s="74"/>
      <c r="F30" s="74"/>
      <c r="G30" s="75"/>
      <c r="H30" s="307"/>
      <c r="I30" s="307"/>
      <c r="J30" s="307"/>
      <c r="K30" s="307"/>
      <c r="L30" s="307"/>
      <c r="M30" s="301"/>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3"/>
    </row>
    <row r="31" spans="1:48" ht="15" customHeight="1">
      <c r="A31" s="72" t="s">
        <v>284</v>
      </c>
      <c r="B31" s="73"/>
      <c r="C31" s="73"/>
      <c r="D31" s="73"/>
      <c r="E31" s="74"/>
      <c r="F31" s="74"/>
      <c r="G31" s="75"/>
      <c r="H31" s="307"/>
      <c r="I31" s="307"/>
      <c r="J31" s="307"/>
      <c r="K31" s="307"/>
      <c r="L31" s="307"/>
      <c r="M31" s="301"/>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3"/>
      <c r="AV31" s="3"/>
    </row>
    <row r="32" spans="1:48" ht="15" customHeight="1">
      <c r="A32" s="72" t="s">
        <v>55</v>
      </c>
      <c r="B32" s="73"/>
      <c r="C32" s="73"/>
      <c r="D32" s="73"/>
      <c r="E32" s="74"/>
      <c r="F32" s="74"/>
      <c r="G32" s="75"/>
      <c r="H32" s="307"/>
      <c r="I32" s="307"/>
      <c r="J32" s="307"/>
      <c r="K32" s="307"/>
      <c r="L32" s="307"/>
      <c r="M32" s="301"/>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3"/>
    </row>
    <row r="33" spans="1:48" ht="15" customHeight="1">
      <c r="A33" s="72" t="s">
        <v>285</v>
      </c>
      <c r="B33" s="73"/>
      <c r="C33" s="73"/>
      <c r="D33" s="73"/>
      <c r="E33" s="74"/>
      <c r="F33" s="74"/>
      <c r="G33" s="75"/>
      <c r="H33" s="307"/>
      <c r="I33" s="307"/>
      <c r="J33" s="307"/>
      <c r="K33" s="307"/>
      <c r="L33" s="307"/>
      <c r="M33" s="301"/>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3"/>
    </row>
    <row r="34" spans="1:48" ht="15" customHeight="1">
      <c r="A34" s="76" t="s">
        <v>32</v>
      </c>
      <c r="B34" s="77"/>
      <c r="C34" s="77"/>
      <c r="D34" s="77"/>
      <c r="E34" s="77"/>
      <c r="F34" s="77"/>
      <c r="G34" s="78"/>
      <c r="H34" s="304">
        <f>SUM(H28:L33)</f>
        <v>0</v>
      </c>
      <c r="I34" s="305"/>
      <c r="J34" s="305"/>
      <c r="K34" s="305"/>
      <c r="L34" s="306"/>
      <c r="M34" s="298"/>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300"/>
    </row>
    <row r="35" spans="1:48">
      <c r="A35" s="157"/>
      <c r="B35" s="3"/>
      <c r="C35" s="146"/>
      <c r="D35" s="3"/>
      <c r="E35" s="158"/>
      <c r="F35" s="3"/>
      <c r="G35" s="3"/>
      <c r="H35" s="3"/>
      <c r="I35" s="3"/>
      <c r="J35" s="159"/>
      <c r="K35" s="159"/>
      <c r="L35" s="159"/>
      <c r="M35" s="159"/>
      <c r="N35" s="159"/>
      <c r="O35" s="160"/>
      <c r="P35" s="146"/>
      <c r="S35" s="159"/>
      <c r="T35" s="156"/>
      <c r="U35" s="159"/>
      <c r="V35" s="159"/>
      <c r="W35" s="148"/>
      <c r="AD35" s="146"/>
      <c r="AE35" s="147"/>
      <c r="AF35" s="147"/>
      <c r="AG35" s="147"/>
      <c r="AH35" s="148"/>
      <c r="AI35" s="308"/>
      <c r="AJ35" s="308"/>
      <c r="AK35" s="308"/>
      <c r="AL35" s="309"/>
      <c r="AM35" s="309"/>
    </row>
    <row r="36" spans="1:48">
      <c r="A36" s="146" t="s">
        <v>238</v>
      </c>
      <c r="B36" s="3"/>
      <c r="C36" s="146"/>
      <c r="D36" s="3"/>
      <c r="E36" s="158"/>
      <c r="F36" s="3"/>
      <c r="G36" s="3"/>
      <c r="H36" s="3"/>
      <c r="I36" s="3"/>
      <c r="J36" s="159"/>
      <c r="K36" s="159"/>
      <c r="L36" s="159"/>
      <c r="M36" s="159"/>
      <c r="N36" s="159"/>
      <c r="O36" s="160"/>
      <c r="P36" s="146"/>
      <c r="S36" s="159"/>
      <c r="T36" s="156"/>
      <c r="U36" s="159"/>
      <c r="V36" s="159"/>
      <c r="W36" s="148"/>
      <c r="AD36" s="146"/>
      <c r="AE36" s="147"/>
      <c r="AF36" s="147"/>
      <c r="AG36" s="147"/>
      <c r="AH36" s="148"/>
      <c r="AI36" s="308"/>
      <c r="AJ36" s="308"/>
      <c r="AK36" s="308"/>
      <c r="AL36" s="309"/>
      <c r="AM36" s="309"/>
    </row>
    <row r="37" spans="1:48" ht="15" customHeight="1">
      <c r="A37" s="290" t="s">
        <v>51</v>
      </c>
      <c r="B37" s="291"/>
      <c r="C37" s="291"/>
      <c r="D37" s="291"/>
      <c r="E37" s="291"/>
      <c r="F37" s="291"/>
      <c r="G37" s="292"/>
      <c r="H37" s="291" t="s">
        <v>52</v>
      </c>
      <c r="I37" s="291"/>
      <c r="J37" s="291"/>
      <c r="K37" s="291"/>
      <c r="L37" s="291"/>
      <c r="M37" s="290" t="s">
        <v>53</v>
      </c>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2"/>
    </row>
    <row r="38" spans="1:48" ht="15" customHeight="1">
      <c r="A38" s="98" t="s">
        <v>281</v>
      </c>
      <c r="B38" s="99"/>
      <c r="C38" s="99"/>
      <c r="D38" s="99"/>
      <c r="E38" s="100"/>
      <c r="F38" s="100"/>
      <c r="G38" s="101"/>
      <c r="H38" s="297"/>
      <c r="I38" s="297"/>
      <c r="J38" s="297"/>
      <c r="K38" s="297"/>
      <c r="L38" s="297"/>
      <c r="M38" s="293"/>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5"/>
    </row>
    <row r="39" spans="1:48" ht="15" customHeight="1">
      <c r="A39" s="72" t="s">
        <v>282</v>
      </c>
      <c r="B39" s="73"/>
      <c r="C39" s="73"/>
      <c r="D39" s="73"/>
      <c r="E39" s="74"/>
      <c r="F39" s="74"/>
      <c r="G39" s="75"/>
      <c r="H39" s="307"/>
      <c r="I39" s="307"/>
      <c r="J39" s="307"/>
      <c r="K39" s="307"/>
      <c r="L39" s="307"/>
      <c r="M39" s="301"/>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3"/>
    </row>
    <row r="40" spans="1:48" ht="15" customHeight="1">
      <c r="A40" s="72" t="s">
        <v>283</v>
      </c>
      <c r="B40" s="73"/>
      <c r="C40" s="73"/>
      <c r="D40" s="73"/>
      <c r="E40" s="74"/>
      <c r="F40" s="74"/>
      <c r="G40" s="75"/>
      <c r="H40" s="307"/>
      <c r="I40" s="307"/>
      <c r="J40" s="307"/>
      <c r="K40" s="307"/>
      <c r="L40" s="307"/>
      <c r="M40" s="301"/>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3"/>
    </row>
    <row r="41" spans="1:48" ht="15" customHeight="1">
      <c r="A41" s="72" t="s">
        <v>287</v>
      </c>
      <c r="B41" s="73"/>
      <c r="C41" s="73"/>
      <c r="D41" s="73"/>
      <c r="E41" s="74"/>
      <c r="F41" s="74"/>
      <c r="G41" s="75"/>
      <c r="H41" s="307"/>
      <c r="I41" s="307"/>
      <c r="J41" s="307"/>
      <c r="K41" s="307"/>
      <c r="L41" s="307"/>
      <c r="M41" s="301"/>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3"/>
      <c r="AV41" s="3"/>
    </row>
    <row r="42" spans="1:48" ht="15" customHeight="1">
      <c r="A42" s="72" t="s">
        <v>55</v>
      </c>
      <c r="B42" s="73"/>
      <c r="C42" s="73"/>
      <c r="D42" s="73"/>
      <c r="E42" s="74"/>
      <c r="F42" s="74"/>
      <c r="G42" s="75"/>
      <c r="H42" s="307"/>
      <c r="I42" s="307"/>
      <c r="J42" s="307"/>
      <c r="K42" s="307"/>
      <c r="L42" s="307"/>
      <c r="M42" s="301"/>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3"/>
    </row>
    <row r="43" spans="1:48" ht="15" customHeight="1">
      <c r="A43" s="72" t="s">
        <v>285</v>
      </c>
      <c r="B43" s="73"/>
      <c r="C43" s="73"/>
      <c r="D43" s="73"/>
      <c r="E43" s="74"/>
      <c r="F43" s="74"/>
      <c r="G43" s="75"/>
      <c r="H43" s="307"/>
      <c r="I43" s="307"/>
      <c r="J43" s="307"/>
      <c r="K43" s="307"/>
      <c r="L43" s="307"/>
      <c r="M43" s="301"/>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3"/>
    </row>
    <row r="44" spans="1:48" ht="15" customHeight="1">
      <c r="A44" s="76" t="s">
        <v>32</v>
      </c>
      <c r="B44" s="77"/>
      <c r="C44" s="77"/>
      <c r="D44" s="77"/>
      <c r="E44" s="77"/>
      <c r="F44" s="77"/>
      <c r="G44" s="78"/>
      <c r="H44" s="305">
        <f>SUM(H38:L43)</f>
        <v>0</v>
      </c>
      <c r="I44" s="305"/>
      <c r="J44" s="305"/>
      <c r="K44" s="305"/>
      <c r="L44" s="306"/>
      <c r="M44" s="298"/>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300"/>
    </row>
    <row r="45" spans="1:48" ht="15" customHeight="1" thickBot="1">
      <c r="A45" s="161"/>
      <c r="B45" s="161"/>
      <c r="C45" s="161"/>
      <c r="D45" s="161"/>
      <c r="E45" s="162"/>
      <c r="F45" s="162"/>
      <c r="G45" s="162"/>
      <c r="H45" s="162"/>
      <c r="I45" s="162"/>
      <c r="J45" s="163"/>
      <c r="K45" s="163"/>
      <c r="L45" s="163"/>
      <c r="M45" s="163"/>
      <c r="N45" s="163"/>
      <c r="AH45" s="167"/>
    </row>
    <row r="46" spans="1:48" s="3" customFormat="1" ht="19.5" customHeight="1">
      <c r="A46" s="169" t="s">
        <v>234</v>
      </c>
      <c r="B46" s="68"/>
      <c r="C46" s="68"/>
      <c r="D46" s="68"/>
      <c r="E46" s="68"/>
      <c r="F46" s="68"/>
      <c r="G46" s="68"/>
      <c r="H46" s="68"/>
      <c r="I46" s="69"/>
      <c r="J46" s="71"/>
      <c r="K46" s="68"/>
      <c r="L46" s="70"/>
      <c r="M46" s="70"/>
      <c r="N46" s="70"/>
      <c r="O46" s="68"/>
      <c r="P46" s="68"/>
      <c r="Q46" s="68"/>
      <c r="R46" s="68"/>
      <c r="S46" s="68"/>
      <c r="T46" s="79"/>
      <c r="U46" s="79"/>
      <c r="V46" s="79"/>
      <c r="W46" s="79"/>
      <c r="AC46" s="369"/>
      <c r="AD46" s="367" t="s">
        <v>49</v>
      </c>
      <c r="AE46" s="368"/>
      <c r="AF46" s="368"/>
      <c r="AG46" s="368"/>
      <c r="AH46" s="368"/>
      <c r="AI46" s="318" t="s">
        <v>50</v>
      </c>
      <c r="AJ46" s="319"/>
      <c r="AK46" s="319"/>
      <c r="AL46" s="319"/>
      <c r="AM46" s="320"/>
    </row>
    <row r="47" spans="1:48" s="3" customFormat="1" ht="13.5" customHeight="1">
      <c r="A47" s="68"/>
      <c r="B47" s="68"/>
      <c r="C47" s="68"/>
      <c r="D47" s="68"/>
      <c r="E47" s="68"/>
      <c r="F47" s="68"/>
      <c r="G47" s="68"/>
      <c r="H47" s="68"/>
      <c r="I47" s="68"/>
      <c r="J47" s="68"/>
      <c r="K47" s="68"/>
      <c r="L47" s="68"/>
      <c r="M47" s="68"/>
      <c r="N47" s="68"/>
      <c r="O47" s="68"/>
      <c r="P47" s="68"/>
      <c r="Q47" s="68"/>
      <c r="R47" s="68"/>
      <c r="S47" s="68"/>
      <c r="T47" s="68"/>
      <c r="U47" s="68"/>
      <c r="V47" s="68"/>
      <c r="W47" s="68"/>
      <c r="AC47" s="369"/>
      <c r="AD47" s="382" t="str">
        <f>IFERROR(VLOOKUP(L10,リスト!B24:E30,4,FALSE)*AJ10,"")</f>
        <v/>
      </c>
      <c r="AE47" s="383"/>
      <c r="AF47" s="383"/>
      <c r="AG47" s="376" t="s">
        <v>14</v>
      </c>
      <c r="AH47" s="376"/>
      <c r="AI47" s="378" t="str">
        <f>IF(AD47="","",MIN(AD47,ROUNDDOWN(H53/1000,0)))</f>
        <v/>
      </c>
      <c r="AJ47" s="379"/>
      <c r="AK47" s="379"/>
      <c r="AL47" s="376" t="s">
        <v>14</v>
      </c>
      <c r="AM47" s="377"/>
    </row>
    <row r="48" spans="1:48" s="3" customFormat="1" ht="12">
      <c r="A48" s="64"/>
      <c r="B48" s="68"/>
      <c r="C48" s="68"/>
      <c r="D48" s="68"/>
      <c r="E48" s="68"/>
      <c r="F48" s="68"/>
      <c r="G48" s="68"/>
      <c r="H48" s="68"/>
      <c r="I48" s="68"/>
      <c r="J48" s="68"/>
      <c r="K48" s="68"/>
      <c r="L48" s="68"/>
      <c r="M48" s="68"/>
      <c r="N48" s="68"/>
      <c r="O48" s="68"/>
      <c r="P48" s="68"/>
      <c r="Q48" s="68"/>
      <c r="R48" s="68"/>
      <c r="S48" s="68"/>
      <c r="T48" s="68"/>
      <c r="U48" s="68"/>
      <c r="V48" s="68"/>
      <c r="W48" s="68"/>
      <c r="AC48" s="369"/>
      <c r="AD48" s="384"/>
      <c r="AE48" s="385"/>
      <c r="AF48" s="385"/>
      <c r="AG48" s="376"/>
      <c r="AH48" s="376"/>
      <c r="AI48" s="380"/>
      <c r="AJ48" s="381"/>
      <c r="AK48" s="381"/>
      <c r="AL48" s="376"/>
      <c r="AM48" s="377"/>
      <c r="AT48" s="4"/>
    </row>
    <row r="49" spans="1:48" ht="15" customHeight="1">
      <c r="A49" s="290" t="s">
        <v>51</v>
      </c>
      <c r="B49" s="291"/>
      <c r="C49" s="291"/>
      <c r="D49" s="291"/>
      <c r="E49" s="291"/>
      <c r="F49" s="291"/>
      <c r="G49" s="292"/>
      <c r="H49" s="291" t="s">
        <v>52</v>
      </c>
      <c r="I49" s="291"/>
      <c r="J49" s="291"/>
      <c r="K49" s="291"/>
      <c r="L49" s="291"/>
      <c r="M49" s="290" t="s">
        <v>53</v>
      </c>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2"/>
    </row>
    <row r="50" spans="1:48" ht="15" customHeight="1">
      <c r="A50" s="98" t="s">
        <v>289</v>
      </c>
      <c r="B50" s="99"/>
      <c r="C50" s="99"/>
      <c r="D50" s="99"/>
      <c r="E50" s="100"/>
      <c r="F50" s="100"/>
      <c r="G50" s="101"/>
      <c r="H50" s="297"/>
      <c r="I50" s="297"/>
      <c r="J50" s="297"/>
      <c r="K50" s="297"/>
      <c r="L50" s="297"/>
      <c r="M50" s="293"/>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5"/>
    </row>
    <row r="51" spans="1:48" ht="15" customHeight="1">
      <c r="A51" s="72" t="s">
        <v>54</v>
      </c>
      <c r="B51" s="73"/>
      <c r="C51" s="73"/>
      <c r="D51" s="73"/>
      <c r="E51" s="74"/>
      <c r="F51" s="74"/>
      <c r="G51" s="75"/>
      <c r="H51" s="307"/>
      <c r="I51" s="307"/>
      <c r="J51" s="307"/>
      <c r="K51" s="307"/>
      <c r="L51" s="307"/>
      <c r="M51" s="301"/>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3"/>
    </row>
    <row r="52" spans="1:48" ht="15" customHeight="1">
      <c r="A52" s="72" t="s">
        <v>285</v>
      </c>
      <c r="B52" s="73"/>
      <c r="C52" s="73"/>
      <c r="D52" s="73"/>
      <c r="E52" s="74"/>
      <c r="F52" s="74"/>
      <c r="G52" s="75"/>
      <c r="H52" s="307"/>
      <c r="I52" s="307"/>
      <c r="J52" s="307"/>
      <c r="K52" s="307"/>
      <c r="L52" s="307"/>
      <c r="M52" s="301"/>
      <c r="N52" s="302"/>
      <c r="O52" s="302"/>
      <c r="P52" s="302"/>
      <c r="Q52" s="302"/>
      <c r="R52" s="302"/>
      <c r="S52" s="302"/>
      <c r="T52" s="302"/>
      <c r="U52" s="302"/>
      <c r="V52" s="302"/>
      <c r="W52" s="302"/>
      <c r="X52" s="302"/>
      <c r="Y52" s="302"/>
      <c r="Z52" s="302"/>
      <c r="AA52" s="302"/>
      <c r="AB52" s="302"/>
      <c r="AC52" s="302"/>
      <c r="AD52" s="302"/>
      <c r="AE52" s="302"/>
      <c r="AF52" s="302"/>
      <c r="AG52" s="302"/>
      <c r="AH52" s="302"/>
      <c r="AI52" s="302"/>
      <c r="AJ52" s="302"/>
      <c r="AK52" s="302"/>
      <c r="AL52" s="302"/>
      <c r="AM52" s="303"/>
    </row>
    <row r="53" spans="1:48" ht="15" customHeight="1">
      <c r="A53" s="76" t="s">
        <v>32</v>
      </c>
      <c r="B53" s="80"/>
      <c r="C53" s="80"/>
      <c r="D53" s="80"/>
      <c r="E53" s="77"/>
      <c r="F53" s="77"/>
      <c r="G53" s="78"/>
      <c r="H53" s="305">
        <f>SUM(H50:L52)</f>
        <v>0</v>
      </c>
      <c r="I53" s="305"/>
      <c r="J53" s="305"/>
      <c r="K53" s="305"/>
      <c r="L53" s="306"/>
      <c r="M53" s="298"/>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300"/>
    </row>
    <row r="54" spans="1:48" ht="4.5" customHeight="1">
      <c r="A54" s="161"/>
      <c r="B54" s="161"/>
      <c r="C54" s="161"/>
      <c r="D54" s="161"/>
      <c r="E54" s="164"/>
      <c r="F54" s="164"/>
      <c r="G54" s="164"/>
      <c r="H54" s="164"/>
      <c r="I54" s="164"/>
      <c r="J54" s="165"/>
      <c r="K54" s="165"/>
      <c r="L54" s="165"/>
      <c r="M54" s="165"/>
      <c r="N54" s="165"/>
      <c r="O54" s="164"/>
      <c r="P54" s="164"/>
      <c r="Q54" s="164"/>
      <c r="R54" s="164"/>
      <c r="S54" s="164"/>
      <c r="T54" s="164"/>
      <c r="U54" s="164"/>
      <c r="V54" s="164"/>
      <c r="W54" s="164"/>
      <c r="X54" s="164"/>
      <c r="Y54" s="166"/>
      <c r="Z54" s="166"/>
      <c r="AA54" s="166"/>
      <c r="AB54" s="166"/>
      <c r="AC54" s="166"/>
      <c r="AD54" s="166"/>
      <c r="AE54" s="164"/>
      <c r="AF54" s="164"/>
      <c r="AG54" s="164"/>
      <c r="AH54" s="164"/>
      <c r="AI54" s="164"/>
      <c r="AJ54" s="164"/>
      <c r="AK54" s="164"/>
      <c r="AL54" s="164"/>
      <c r="AM54" s="164"/>
    </row>
    <row r="55" spans="1:48">
      <c r="A55" s="146" t="s">
        <v>263</v>
      </c>
    </row>
    <row r="57" spans="1:48">
      <c r="AI57" s="309"/>
      <c r="AJ57" s="309"/>
      <c r="AK57" s="309"/>
      <c r="AL57" s="309"/>
      <c r="AM57" s="309"/>
    </row>
  </sheetData>
  <sheetProtection formatCells="0" formatColumns="0" formatRows="0" insertColumns="0" insertRows="0" autoFilter="0"/>
  <mergeCells count="96">
    <mergeCell ref="H52:L52"/>
    <mergeCell ref="M52:AM52"/>
    <mergeCell ref="H53:L53"/>
    <mergeCell ref="M53:AM53"/>
    <mergeCell ref="AI57:AM57"/>
    <mergeCell ref="A49:G49"/>
    <mergeCell ref="H49:L49"/>
    <mergeCell ref="M49:AM49"/>
    <mergeCell ref="H50:L50"/>
    <mergeCell ref="M50:AM50"/>
    <mergeCell ref="H43:L43"/>
    <mergeCell ref="M43:AM43"/>
    <mergeCell ref="H44:L44"/>
    <mergeCell ref="M44:AM44"/>
    <mergeCell ref="H51:L51"/>
    <mergeCell ref="M51:AM51"/>
    <mergeCell ref="AC46:AC48"/>
    <mergeCell ref="AD46:AH46"/>
    <mergeCell ref="AI46:AM46"/>
    <mergeCell ref="AD47:AF48"/>
    <mergeCell ref="AG47:AH48"/>
    <mergeCell ref="AI47:AK48"/>
    <mergeCell ref="AL47:AM48"/>
    <mergeCell ref="H40:L40"/>
    <mergeCell ref="M40:AM40"/>
    <mergeCell ref="H41:L41"/>
    <mergeCell ref="M41:AM41"/>
    <mergeCell ref="H42:L42"/>
    <mergeCell ref="M42:AM42"/>
    <mergeCell ref="A37:G37"/>
    <mergeCell ref="H37:L37"/>
    <mergeCell ref="M37:AM37"/>
    <mergeCell ref="H39:L39"/>
    <mergeCell ref="M39:AM39"/>
    <mergeCell ref="H32:L32"/>
    <mergeCell ref="M32:AM32"/>
    <mergeCell ref="H38:L38"/>
    <mergeCell ref="M38:AM38"/>
    <mergeCell ref="H33:L33"/>
    <mergeCell ref="M33:AM33"/>
    <mergeCell ref="H34:L34"/>
    <mergeCell ref="M34:AM34"/>
    <mergeCell ref="AI35:AK35"/>
    <mergeCell ref="AL35:AM35"/>
    <mergeCell ref="AI36:AK36"/>
    <mergeCell ref="AL36:AM36"/>
    <mergeCell ref="M28:AM28"/>
    <mergeCell ref="H30:L30"/>
    <mergeCell ref="M30:AM30"/>
    <mergeCell ref="H31:L31"/>
    <mergeCell ref="M31:AM31"/>
    <mergeCell ref="H29:L29"/>
    <mergeCell ref="M29:AM29"/>
    <mergeCell ref="A20:W20"/>
    <mergeCell ref="X20:Z20"/>
    <mergeCell ref="A22:AM22"/>
    <mergeCell ref="AC24:AC26"/>
    <mergeCell ref="AD24:AH24"/>
    <mergeCell ref="AI24:AM24"/>
    <mergeCell ref="AD25:AF26"/>
    <mergeCell ref="AG25:AH26"/>
    <mergeCell ref="AI25:AK26"/>
    <mergeCell ref="AL25:AM26"/>
    <mergeCell ref="A27:G27"/>
    <mergeCell ref="H27:L27"/>
    <mergeCell ref="M27:AM27"/>
    <mergeCell ref="H28:L28"/>
    <mergeCell ref="A19:W19"/>
    <mergeCell ref="X19:Z19"/>
    <mergeCell ref="A10:K10"/>
    <mergeCell ref="L10:AF10"/>
    <mergeCell ref="AG10:AI10"/>
    <mergeCell ref="A11:H11"/>
    <mergeCell ref="A13:AM13"/>
    <mergeCell ref="A15:W15"/>
    <mergeCell ref="X15:Z15"/>
    <mergeCell ref="A17:AM17"/>
    <mergeCell ref="AJ10:AK10"/>
    <mergeCell ref="AL10:AM10"/>
    <mergeCell ref="AP10:AU10"/>
    <mergeCell ref="A8:C9"/>
    <mergeCell ref="D8:G8"/>
    <mergeCell ref="H8:S8"/>
    <mergeCell ref="T8:V9"/>
    <mergeCell ref="W8:AF8"/>
    <mergeCell ref="AG8:AM8"/>
    <mergeCell ref="D9:G9"/>
    <mergeCell ref="H9:S9"/>
    <mergeCell ref="W9:AF9"/>
    <mergeCell ref="AG9:AM9"/>
    <mergeCell ref="A3:AM3"/>
    <mergeCell ref="A5:AM5"/>
    <mergeCell ref="A7:G7"/>
    <mergeCell ref="H7:N7"/>
    <mergeCell ref="O7:S7"/>
    <mergeCell ref="T7:AM7"/>
  </mergeCells>
  <phoneticPr fontId="4"/>
  <dataValidations count="2">
    <dataValidation imeMode="halfAlpha" allowBlank="1" showInputMessage="1" showErrorMessage="1" sqref="S24:V26 J24:N26 S36:V36 J36:N36" xr:uid="{B00F1BC3-0D1C-4988-AEA8-C48CA4E776B7}"/>
    <dataValidation type="list" allowBlank="1" showInputMessage="1" showErrorMessage="1" sqref="X19:Z20 X15:Z15" xr:uid="{B9A8F41B-3D36-4219-BF06-79ABC0BB6CFE}">
      <formula1>"✔"</formula1>
    </dataValidation>
  </dataValidations>
  <printOptions horizontalCentered="1"/>
  <pageMargins left="0.55118110236220474" right="0.55118110236220474" top="0.82677165354330717" bottom="0.23622047244094491" header="0.51181102362204722" footer="0.35433070866141736"/>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7</xdr:col>
                    <xdr:colOff>171450</xdr:colOff>
                    <xdr:row>10</xdr:row>
                    <xdr:rowOff>0</xdr:rowOff>
                  </from>
                  <to>
                    <xdr:col>9</xdr:col>
                    <xdr:colOff>31750</xdr:colOff>
                    <xdr:row>11</xdr:row>
                    <xdr:rowOff>31750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23</xdr:col>
                    <xdr:colOff>152400</xdr:colOff>
                    <xdr:row>10</xdr:row>
                    <xdr:rowOff>0</xdr:rowOff>
                  </from>
                  <to>
                    <xdr:col>25</xdr:col>
                    <xdr:colOff>50800</xdr:colOff>
                    <xdr:row>11</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A7C14D35-0A6F-46F7-A1A7-D0B0247D18B9}">
          <x14:formula1>
            <xm:f>リスト!$B$32:$B$78</xm:f>
          </x14:formula1>
          <xm:sqref>D9:G9</xm:sqref>
        </x14:dataValidation>
        <x14:dataValidation type="list" allowBlank="1" xr:uid="{5786E349-16E7-48AE-A0BD-0C64EA731C89}">
          <x14:formula1>
            <xm:f>リスト!$B$2:$B$30</xm:f>
          </x14:formula1>
          <xm:sqref>L10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2F5EC90DFC53498729E8108C0DF5DC" ma:contentTypeVersion="15" ma:contentTypeDescription="新しいドキュメントを作成します。" ma:contentTypeScope="" ma:versionID="42c2413e2ed9e2793a3c4c17ced0f367">
  <xsd:schema xmlns:xsd="http://www.w3.org/2001/XMLSchema" xmlns:xs="http://www.w3.org/2001/XMLSchema" xmlns:p="http://schemas.microsoft.com/office/2006/metadata/properties" xmlns:ns2="7c629b65-7d30-4138-96d4-6ad76f7e9986" xmlns:ns3="263dbbe5-076b-4606-a03b-9598f5f2f35a" targetNamespace="http://schemas.microsoft.com/office/2006/metadata/properties" ma:root="true" ma:fieldsID="fc1c017b55c75bb5e2215c2603063517" ns2:_="" ns3:_="">
    <xsd:import namespace="7c629b65-7d30-4138-96d4-6ad76f7e998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629b65-7d30-4138-96d4-6ad76f7e998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bc4f55e-2538-4bee-b3a7-7172d5b3cc7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7c629b65-7d30-4138-96d4-6ad76f7e9986">
      <UserInfo>
        <DisplayName/>
        <AccountId xsi:nil="true"/>
        <AccountType/>
      </UserInfo>
    </Owner>
    <lcf76f155ced4ddcb4097134ff3c332f xmlns="7c629b65-7d30-4138-96d4-6ad76f7e998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C66BDD-C568-4E2B-881A-D1669F7DFF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629b65-7d30-4138-96d4-6ad76f7e998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116862-F8D7-47FC-8917-98C64F3C53D5}">
  <ds:schemaRefs>
    <ds:schemaRef ds:uri="http://schemas.openxmlformats.org/package/2006/metadata/core-properties"/>
    <ds:schemaRef ds:uri="http://purl.org/dc/dcmitype/"/>
    <ds:schemaRef ds:uri="http://www.w3.org/XML/1998/namespac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2ea94b1b-0416-417c-a68e-6b349799839f"/>
    <ds:schemaRef ds:uri="263dbbe5-076b-4606-a03b-9598f5f2f35a"/>
    <ds:schemaRef ds:uri="7c629b65-7d30-4138-96d4-6ad76f7e9986"/>
  </ds:schemaRefs>
</ds:datastoreItem>
</file>

<file path=customXml/itemProps3.xml><?xml version="1.0" encoding="utf-8"?>
<ds:datastoreItem xmlns:ds="http://schemas.openxmlformats.org/officeDocument/2006/customXml" ds:itemID="{1268B72C-C7C8-4BA0-9743-9C9E3D299F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78</vt:i4>
      </vt:variant>
      <vt:variant>
        <vt:lpstr>名前付き一覧</vt:lpstr>
      </vt:variant>
      <vt:variant>
        <vt:i4>76</vt:i4>
      </vt:variant>
    </vt:vector>
  </HeadingPairs>
  <TitlesOfParts>
    <vt:vector size="154" baseType="lpstr">
      <vt:lpstr>(はじめにお読み下さい)申請書の使い方</vt:lpstr>
      <vt:lpstr>申請書</vt:lpstr>
      <vt:lpstr>申請額一覧</vt:lpstr>
      <vt:lpstr>振込口座情報</vt:lpstr>
      <vt:lpstr>個票1</vt:lpstr>
      <vt:lpstr>個票2</vt:lpstr>
      <vt:lpstr>個票3</vt:lpstr>
      <vt:lpstr>個票4</vt:lpstr>
      <vt:lpstr>個票5</vt:lpstr>
      <vt:lpstr>個票6</vt:lpstr>
      <vt:lpstr>個票7</vt:lpstr>
      <vt:lpstr>個票8</vt:lpstr>
      <vt:lpstr>個票9</vt:lpstr>
      <vt:lpstr>個票10</vt:lpstr>
      <vt:lpstr>個票11</vt:lpstr>
      <vt:lpstr>個票12</vt:lpstr>
      <vt:lpstr>個票13</vt:lpstr>
      <vt:lpstr>個票14</vt:lpstr>
      <vt:lpstr>個票15</vt:lpstr>
      <vt:lpstr>個票16</vt:lpstr>
      <vt:lpstr>個票17</vt:lpstr>
      <vt:lpstr>個票18</vt:lpstr>
      <vt:lpstr>個票19</vt:lpstr>
      <vt:lpstr>個票20</vt:lpstr>
      <vt:lpstr>個票21</vt:lpstr>
      <vt:lpstr>個票22</vt:lpstr>
      <vt:lpstr>個票23</vt:lpstr>
      <vt:lpstr>個票24</vt:lpstr>
      <vt:lpstr>個票25</vt:lpstr>
      <vt:lpstr>個票26</vt:lpstr>
      <vt:lpstr>個票27</vt:lpstr>
      <vt:lpstr>個票28</vt:lpstr>
      <vt:lpstr>個票29</vt:lpstr>
      <vt:lpstr>個票30</vt:lpstr>
      <vt:lpstr>個票31</vt:lpstr>
      <vt:lpstr>個票32</vt:lpstr>
      <vt:lpstr>個票33</vt:lpstr>
      <vt:lpstr>個票34</vt:lpstr>
      <vt:lpstr>個票35</vt:lpstr>
      <vt:lpstr>個票36</vt:lpstr>
      <vt:lpstr>個票37</vt:lpstr>
      <vt:lpstr>個票38</vt:lpstr>
      <vt:lpstr>個票39</vt:lpstr>
      <vt:lpstr>個票40</vt:lpstr>
      <vt:lpstr>個票41</vt:lpstr>
      <vt:lpstr>個票42</vt:lpstr>
      <vt:lpstr>個票43</vt:lpstr>
      <vt:lpstr>個票44</vt:lpstr>
      <vt:lpstr>個票45</vt:lpstr>
      <vt:lpstr>個票46</vt:lpstr>
      <vt:lpstr>個票47</vt:lpstr>
      <vt:lpstr>個票48</vt:lpstr>
      <vt:lpstr>個票49</vt:lpstr>
      <vt:lpstr>個票50</vt:lpstr>
      <vt:lpstr>個票51</vt:lpstr>
      <vt:lpstr>個票52</vt:lpstr>
      <vt:lpstr>個票53</vt:lpstr>
      <vt:lpstr>個票54</vt:lpstr>
      <vt:lpstr>個票55</vt:lpstr>
      <vt:lpstr>個票56</vt:lpstr>
      <vt:lpstr>個票57</vt:lpstr>
      <vt:lpstr>個票58</vt:lpstr>
      <vt:lpstr>個票59</vt:lpstr>
      <vt:lpstr>個票60</vt:lpstr>
      <vt:lpstr>個票61</vt:lpstr>
      <vt:lpstr>個票62</vt:lpstr>
      <vt:lpstr>個票63</vt:lpstr>
      <vt:lpstr>個票64</vt:lpstr>
      <vt:lpstr>個票65</vt:lpstr>
      <vt:lpstr>個票66</vt:lpstr>
      <vt:lpstr>個票67</vt:lpstr>
      <vt:lpstr>個票68</vt:lpstr>
      <vt:lpstr>個票69</vt:lpstr>
      <vt:lpstr>個票70</vt:lpstr>
      <vt:lpstr>単価表</vt:lpstr>
      <vt:lpstr>重点申請書</vt:lpstr>
      <vt:lpstr>重点申請額一覧</vt:lpstr>
      <vt:lpstr>リスト</vt:lpstr>
      <vt:lpstr>個票1!Print_Area</vt:lpstr>
      <vt:lpstr>個票10!Print_Area</vt:lpstr>
      <vt:lpstr>個票11!Print_Area</vt:lpstr>
      <vt:lpstr>個票12!Print_Area</vt:lpstr>
      <vt:lpstr>個票13!Print_Area</vt:lpstr>
      <vt:lpstr>個票14!Print_Area</vt:lpstr>
      <vt:lpstr>個票15!Print_Area</vt:lpstr>
      <vt:lpstr>個票16!Print_Area</vt:lpstr>
      <vt:lpstr>個票17!Print_Area</vt:lpstr>
      <vt:lpstr>個票18!Print_Area</vt:lpstr>
      <vt:lpstr>個票19!Print_Area</vt:lpstr>
      <vt:lpstr>個票2!Print_Area</vt:lpstr>
      <vt:lpstr>個票20!Print_Area</vt:lpstr>
      <vt:lpstr>個票21!Print_Area</vt:lpstr>
      <vt:lpstr>個票22!Print_Area</vt:lpstr>
      <vt:lpstr>個票23!Print_Area</vt:lpstr>
      <vt:lpstr>個票24!Print_Area</vt:lpstr>
      <vt:lpstr>個票25!Print_Area</vt:lpstr>
      <vt:lpstr>個票26!Print_Area</vt:lpstr>
      <vt:lpstr>個票27!Print_Area</vt:lpstr>
      <vt:lpstr>個票28!Print_Area</vt:lpstr>
      <vt:lpstr>個票29!Print_Area</vt:lpstr>
      <vt:lpstr>個票3!Print_Area</vt:lpstr>
      <vt:lpstr>個票30!Print_Area</vt:lpstr>
      <vt:lpstr>個票31!Print_Area</vt:lpstr>
      <vt:lpstr>個票32!Print_Area</vt:lpstr>
      <vt:lpstr>個票33!Print_Area</vt:lpstr>
      <vt:lpstr>個票34!Print_Area</vt:lpstr>
      <vt:lpstr>個票35!Print_Area</vt:lpstr>
      <vt:lpstr>個票36!Print_Area</vt:lpstr>
      <vt:lpstr>個票37!Print_Area</vt:lpstr>
      <vt:lpstr>個票38!Print_Area</vt:lpstr>
      <vt:lpstr>個票39!Print_Area</vt:lpstr>
      <vt:lpstr>個票4!Print_Area</vt:lpstr>
      <vt:lpstr>個票40!Print_Area</vt:lpstr>
      <vt:lpstr>個票41!Print_Area</vt:lpstr>
      <vt:lpstr>個票42!Print_Area</vt:lpstr>
      <vt:lpstr>個票43!Print_Area</vt:lpstr>
      <vt:lpstr>個票44!Print_Area</vt:lpstr>
      <vt:lpstr>個票45!Print_Area</vt:lpstr>
      <vt:lpstr>個票46!Print_Area</vt:lpstr>
      <vt:lpstr>個票47!Print_Area</vt:lpstr>
      <vt:lpstr>個票48!Print_Area</vt:lpstr>
      <vt:lpstr>個票49!Print_Area</vt:lpstr>
      <vt:lpstr>個票5!Print_Area</vt:lpstr>
      <vt:lpstr>個票50!Print_Area</vt:lpstr>
      <vt:lpstr>個票51!Print_Area</vt:lpstr>
      <vt:lpstr>個票52!Print_Area</vt:lpstr>
      <vt:lpstr>個票53!Print_Area</vt:lpstr>
      <vt:lpstr>個票54!Print_Area</vt:lpstr>
      <vt:lpstr>個票55!Print_Area</vt:lpstr>
      <vt:lpstr>個票56!Print_Area</vt:lpstr>
      <vt:lpstr>個票57!Print_Area</vt:lpstr>
      <vt:lpstr>個票58!Print_Area</vt:lpstr>
      <vt:lpstr>個票59!Print_Area</vt:lpstr>
      <vt:lpstr>個票6!Print_Area</vt:lpstr>
      <vt:lpstr>個票60!Print_Area</vt:lpstr>
      <vt:lpstr>個票61!Print_Area</vt:lpstr>
      <vt:lpstr>個票62!Print_Area</vt:lpstr>
      <vt:lpstr>個票63!Print_Area</vt:lpstr>
      <vt:lpstr>個票64!Print_Area</vt:lpstr>
      <vt:lpstr>個票65!Print_Area</vt:lpstr>
      <vt:lpstr>個票66!Print_Area</vt:lpstr>
      <vt:lpstr>個票67!Print_Area</vt:lpstr>
      <vt:lpstr>個票68!Print_Area</vt:lpstr>
      <vt:lpstr>個票69!Print_Area</vt:lpstr>
      <vt:lpstr>個票7!Print_Area</vt:lpstr>
      <vt:lpstr>個票70!Print_Area</vt:lpstr>
      <vt:lpstr>個票8!Print_Area</vt:lpstr>
      <vt:lpstr>個票9!Print_Area</vt:lpstr>
      <vt:lpstr>重点申請額一覧!Print_Area</vt:lpstr>
      <vt:lpstr>重点申請書!Print_Area</vt:lpstr>
      <vt:lpstr>振込口座情報!Print_Area</vt:lpstr>
      <vt:lpstr>申請額一覧!Print_Area</vt:lpstr>
      <vt:lpstr>申請書!Print_Area</vt:lpstr>
      <vt:lpstr>単価表!Print_Area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15546</cp:lastModifiedBy>
  <cp:revision/>
  <cp:lastPrinted>2026-01-21T04:18:46Z</cp:lastPrinted>
  <dcterms:created xsi:type="dcterms:W3CDTF">2018-06-19T01:27:02Z</dcterms:created>
  <dcterms:modified xsi:type="dcterms:W3CDTF">2026-03-30T08:18:54Z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y fmtid="{D5CDD505-2E9C-101B-9397-08002B2CF9AE}" pid="4" name="ComplianceAssetId">
    <vt:lpwstr/>
  </property>
  <property fmtid="{D5CDD505-2E9C-101B-9397-08002B2CF9AE}" pid="5" name="TriggerFlowInfo">
    <vt:lpwstr/>
  </property>
</Properties>
</file>